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50" windowHeight="7560"/>
  </bookViews>
  <sheets>
    <sheet name="Proficient" sheetId="1" r:id="rId1"/>
    <sheet name="Summary-Proficient" sheetId="2" r:id="rId2"/>
    <sheet name="Highly Proficient" sheetId="4" r:id="rId3"/>
    <sheet name="Summary-Highly Proficient" sheetId="5" r:id="rId4"/>
  </sheets>
  <calcPr calcId="124519" concurrentCalc="0"/>
</workbook>
</file>

<file path=xl/calcChain.xml><?xml version="1.0" encoding="utf-8"?>
<calcChain xmlns="http://schemas.openxmlformats.org/spreadsheetml/2006/main">
  <c r="P191" i="4"/>
  <c r="Q191"/>
  <c r="P30"/>
  <c r="Q30"/>
  <c r="P53"/>
  <c r="Q53"/>
  <c r="P71"/>
  <c r="Q71"/>
  <c r="P103"/>
  <c r="Q103"/>
  <c r="P120"/>
  <c r="Q120"/>
  <c r="P132"/>
  <c r="Q132"/>
  <c r="P154"/>
  <c r="Q154"/>
  <c r="P174"/>
  <c r="Q174"/>
  <c r="P207"/>
  <c r="Q207"/>
  <c r="P218"/>
  <c r="Q218"/>
  <c r="P14"/>
  <c r="Q14"/>
  <c r="Q241"/>
  <c r="M241"/>
  <c r="J26" i="5"/>
  <c r="J25"/>
  <c r="J17"/>
  <c r="J18"/>
  <c r="J19"/>
  <c r="J20"/>
  <c r="J21"/>
  <c r="J22"/>
  <c r="J23"/>
  <c r="P231" i="4"/>
  <c r="Q231"/>
  <c r="J24" i="5"/>
  <c r="I24"/>
  <c r="I23"/>
  <c r="I22"/>
  <c r="I21"/>
  <c r="I20"/>
  <c r="I19"/>
  <c r="I18"/>
  <c r="G18"/>
  <c r="G19"/>
  <c r="G20"/>
  <c r="G21"/>
  <c r="G22"/>
  <c r="G23"/>
  <c r="G24"/>
  <c r="I17"/>
  <c r="J16"/>
  <c r="I16"/>
  <c r="G16"/>
  <c r="G17"/>
  <c r="F24"/>
  <c r="F23"/>
  <c r="F22"/>
  <c r="F21"/>
  <c r="F20"/>
  <c r="F19"/>
  <c r="F18"/>
  <c r="F17"/>
  <c r="F16"/>
  <c r="J15"/>
  <c r="I15"/>
  <c r="G15"/>
  <c r="F15"/>
  <c r="J14"/>
  <c r="I14"/>
  <c r="G14"/>
  <c r="F14"/>
  <c r="I13"/>
  <c r="J13"/>
  <c r="H13"/>
  <c r="G13"/>
  <c r="F13"/>
  <c r="J12"/>
  <c r="I12"/>
  <c r="G12"/>
  <c r="F12"/>
  <c r="P262" i="1"/>
  <c r="Q262"/>
  <c r="P243"/>
  <c r="Q243"/>
  <c r="P215"/>
  <c r="Q215"/>
  <c r="P195"/>
  <c r="Q195"/>
  <c r="P163"/>
  <c r="Q163"/>
  <c r="P147"/>
  <c r="Q147"/>
  <c r="P117"/>
  <c r="Q117"/>
  <c r="P99"/>
  <c r="Q99"/>
  <c r="P80"/>
  <c r="Q80"/>
  <c r="P67"/>
  <c r="Q67"/>
  <c r="P52"/>
  <c r="Q52"/>
  <c r="P12"/>
  <c r="Q12"/>
  <c r="P26"/>
  <c r="Q26"/>
  <c r="Q275"/>
  <c r="M275"/>
  <c r="J26" i="2"/>
  <c r="J25"/>
  <c r="J24"/>
  <c r="I24"/>
  <c r="G24"/>
  <c r="F24"/>
  <c r="J23"/>
  <c r="I23"/>
  <c r="H23"/>
  <c r="G23"/>
  <c r="F23"/>
  <c r="J22"/>
  <c r="I22"/>
  <c r="H22"/>
  <c r="G22"/>
  <c r="F22"/>
  <c r="J21"/>
  <c r="I21"/>
  <c r="G21"/>
  <c r="F21"/>
  <c r="J20"/>
  <c r="I20"/>
  <c r="G20"/>
  <c r="F20"/>
  <c r="J19"/>
  <c r="I19"/>
  <c r="G19"/>
  <c r="F19"/>
  <c r="J18"/>
  <c r="I18"/>
  <c r="G18"/>
  <c r="F18"/>
  <c r="J17"/>
  <c r="I17"/>
  <c r="G17"/>
  <c r="F17"/>
  <c r="J16"/>
  <c r="I16"/>
  <c r="G16"/>
  <c r="F16"/>
  <c r="J15"/>
  <c r="I15"/>
  <c r="G15"/>
  <c r="F15"/>
  <c r="J14"/>
  <c r="I14"/>
  <c r="G14"/>
  <c r="F14"/>
  <c r="J13"/>
  <c r="I13"/>
  <c r="G13"/>
  <c r="F13"/>
  <c r="J12"/>
  <c r="I12"/>
  <c r="G12"/>
  <c r="F12"/>
</calcChain>
</file>

<file path=xl/sharedStrings.xml><?xml version="1.0" encoding="utf-8"?>
<sst xmlns="http://schemas.openxmlformats.org/spreadsheetml/2006/main" count="836" uniqueCount="318">
  <si>
    <t>Score</t>
  </si>
  <si>
    <t>Ave</t>
  </si>
  <si>
    <t>T</t>
  </si>
  <si>
    <t>E</t>
  </si>
  <si>
    <t>Q</t>
  </si>
  <si>
    <t>Actual Results</t>
  </si>
  <si>
    <t>QET</t>
  </si>
  <si>
    <t>Outstanding</t>
  </si>
  <si>
    <t>(5)</t>
  </si>
  <si>
    <t>(3)</t>
  </si>
  <si>
    <t>(2)</t>
  </si>
  <si>
    <t>(1)</t>
  </si>
  <si>
    <t>Very Satisfactory</t>
  </si>
  <si>
    <t>Satisfactory</t>
  </si>
  <si>
    <t>Unsatisfactory</t>
  </si>
  <si>
    <t>Poor</t>
  </si>
  <si>
    <t>Performance Indicators</t>
  </si>
  <si>
    <t>Weight</t>
  </si>
  <si>
    <t>Rating</t>
  </si>
  <si>
    <t>MFOs</t>
  </si>
  <si>
    <t>KRAs</t>
  </si>
  <si>
    <t>Objectives</t>
  </si>
  <si>
    <t>Timeline</t>
  </si>
  <si>
    <t>1. Applied knowledge of content within and across curriculum teaching areas.</t>
  </si>
  <si>
    <t>Quality</t>
  </si>
  <si>
    <t>Showed knowledge of content and its integration within and across subject areas as shown in MOV 1 with a rating of 7</t>
  </si>
  <si>
    <t>Showed knowledge of content and its integration within and across subject areas as shown in MOV 1 with a rating of 6</t>
  </si>
  <si>
    <t>Showed knowledge of content and its integration within and across subject areas as shown in MOV 1 with a rating of 5</t>
  </si>
  <si>
    <t>Showed knowledge of content and its integration within and across subject areas as shown in MOV 1 with a rating of 4</t>
  </si>
  <si>
    <t>No acceptable evidence was shown</t>
  </si>
  <si>
    <t>Efficiency</t>
  </si>
  <si>
    <t>Submitted at least 4 lessons using MOV 1 and supported by any 1 of the other given MOV</t>
  </si>
  <si>
    <t>Submitted 3 lessons using MOV 1 and supported by any 1 of the other given MOV</t>
  </si>
  <si>
    <t>Submitted 2 lessons using MOV 1 and supported by any 1 of the other given MOV</t>
  </si>
  <si>
    <t>Submitted any 1 of the given MOV</t>
  </si>
  <si>
    <t>Timeliness</t>
  </si>
  <si>
    <t>1. Content Knowledge and Pedagogy</t>
  </si>
  <si>
    <t>Basic Education Services</t>
  </si>
  <si>
    <t>2. Used a range of teaching strategies that enhance learner schievement in literacy and numeracy skills</t>
  </si>
  <si>
    <t>Facilitated using different teaching strategies that promote reading writing and/or numeracy skills as shown in MOV 1 with a rating of 7</t>
  </si>
  <si>
    <t>Facilitated using different teaching strategies that promote reading writing and/or numeracy skills as shown in MOV 1 with a rating of 6</t>
  </si>
  <si>
    <t>Facilitated using different teaching strategies that promote reading writing and/or numeracy skills as shown in MOV 1 with a rating of 5</t>
  </si>
  <si>
    <t>Facilitated using different teaching strategies that promote reading writing and/or numeracy skills as shown in MOV 1 with a rating of 4</t>
  </si>
  <si>
    <t>Submitted 1 learner-centered lessons as evidently shown in any of the other given MOV</t>
  </si>
  <si>
    <t>Submitted at least 4 learner-centered lessons as evidently shown in MOV 1 and supported by any 1 of the other MOV given</t>
  </si>
  <si>
    <t>Submitted 3 learner-centered lessons as evidently shown in MOV 1 and supported by any 1 of the other MOV given</t>
  </si>
  <si>
    <t>Submitted 2 learner-centered lessons as evidently shown in MOV 1 and supported by any 1 of the other MOV given</t>
  </si>
  <si>
    <t>3. Applied a range of teaching strategies to develop critical and creative thinking, as well as other higher order thinking skills.</t>
  </si>
  <si>
    <t>Used different teaching strategies that develop critical and creative thinking skills and/or other HOTS as shown in MOV 1 with a rating of 7</t>
  </si>
  <si>
    <t>Used different teaching strategies that develop critical and creative thinking skills and/or other HOTS as shown in MOV 1 with a rating of 6</t>
  </si>
  <si>
    <t>Used different teaching strategies that develop critical and creative thinking skills and/or other HOTS as shown in MOV 1 with a rating of 5</t>
  </si>
  <si>
    <t>Used different teaching strategies that develop critical and creative thinking skills and/or other HOTS as shown in MOV 1 with a rating of 4</t>
  </si>
  <si>
    <t>Submitted at least 4 lessons as evidenced by MOV 1 and supported by any 1 of the other given MOV</t>
  </si>
  <si>
    <t>Submitted 3 lessons as evidenced by MOV 1 and supported by any 1 of the other given MOV</t>
  </si>
  <si>
    <t>Submitted 2 lessons as evidenced by MOV 1 and supported by any 1 of the other given MOV</t>
  </si>
  <si>
    <t>INDIVIDUAL PERFORMANCE COMMITMENT AND REVIEW FORM (IPCRF) for Teacher I-III</t>
  </si>
  <si>
    <t>Name of Employee:</t>
  </si>
  <si>
    <t>Position:</t>
  </si>
  <si>
    <t>Bureau/Center/Service/Division:</t>
  </si>
  <si>
    <t>Rating Period:</t>
  </si>
  <si>
    <t>TO BE FILLED OUT DURING PLANNING</t>
  </si>
  <si>
    <t>TO BE FILLED OUT DURING EVALUATION</t>
  </si>
  <si>
    <t>Name of Rater:</t>
  </si>
  <si>
    <t>Date of Review:</t>
  </si>
  <si>
    <t>4. Managed classroom structure to engage learners, individually or in groups, in meanigful exploration, discovery and hands-on activities within a range of physical learning environments.</t>
  </si>
  <si>
    <t>Used classroom management strategies that engage learners in activities/tasks as shown in MOV 1 with a rating of 7</t>
  </si>
  <si>
    <t>Used classroom management strategies that engage learners in activities/tasks as shown in MOV 1 with a rating of 6</t>
  </si>
  <si>
    <t>Used classroom management strategies that engage learners in activities/tasks as shown in MOV 1 with a rating of 5</t>
  </si>
  <si>
    <t>Used classroom management strategies that engage learners in activities/tasks as shown in MOV 1 with a rating of 4</t>
  </si>
  <si>
    <t>Submitted at least 4 lessons supported by MOV 1 and any 1 of the other acceptable MOV</t>
  </si>
  <si>
    <t>Submitted 3 lessons supported by MOV 1 and any 1 of the other acceptable MOV</t>
  </si>
  <si>
    <t>Submitted 2 lessons supported by MOV 1 and any 1 of the other acceptable MOV</t>
  </si>
  <si>
    <t>Submitted 1 lesson as evidenced by any of the other given MOV</t>
  </si>
  <si>
    <t>Submitted 1 lesson supported by any of the acceptable MOV</t>
  </si>
  <si>
    <t>5. Managed learner behavior constructively by applying positive and non-violent discipline  to ensure learning-focused environment</t>
  </si>
  <si>
    <t>Applied teacher management strategies of learner behavior that promote  positive and non-violent discipline as shown in MOV submitted with a rating of 7</t>
  </si>
  <si>
    <t>Applied teacher management strategies of learner behavior that promote  positive and non-violent discipline as shown in MOV submitted with a rating of 6</t>
  </si>
  <si>
    <t>Applied teacher management strategies of learner behavior that promote  positive and non-violent discipline as shown in MOV submitted with a rating of 5</t>
  </si>
  <si>
    <t>Applied teacher management strategies of learner behavior that promote  positive and non-violent discipline as shown in MOV submitted with a rating of 4</t>
  </si>
  <si>
    <t xml:space="preserve">Submitted at least 4 of the given strategies as observed in at least 4 lessons  </t>
  </si>
  <si>
    <t xml:space="preserve">Submitted at least 4 of the given strategies as observed in 3 lessons  </t>
  </si>
  <si>
    <t xml:space="preserve">Submitted at least 4 of the given strategies as observed in 2 lessons  </t>
  </si>
  <si>
    <t>Submitted any 1 of the given strategies as observed in only 1 lesson</t>
  </si>
  <si>
    <t>2. Learning Environment and Diversity of Learners</t>
  </si>
  <si>
    <t>6. Used differentiated, developmentally appropriate learning experiences to address learners’ gender, needs, strengths, interests and experiences.</t>
  </si>
  <si>
    <t>Applied differentiated teaching strategies to address learner diversity as shown in MOV 1 with a rating of 7</t>
  </si>
  <si>
    <t>Applied differentiated teaching strategies to address learner diversity as shown in MOV 1 with a rating of 6</t>
  </si>
  <si>
    <t>Applied differentiated teaching strategies to address learner diversity as shown in MOV 1 with a rating of 5</t>
  </si>
  <si>
    <t>Applied differentiated teaching strategies to address learner diversity as shown in MOV 1 with a rating of 4</t>
  </si>
  <si>
    <t>Submitted at least 4 differentiated teaching strategies in at least  2  lessons as evidenced by MOV 1 and supported by any 1 of the other acceptable MOV</t>
  </si>
  <si>
    <t>Submitted 3 differentiated teaching strategies in at least 2  lessons as evidenced by MOV 1 and supported by any 1 of the other acceptable MOV</t>
  </si>
  <si>
    <t>Submitted 2 differentiated teaching strategies in 2  lessons as evidenced by MOV 1 and supported by any 1 of the other acceptable MOV</t>
  </si>
  <si>
    <t>Submitted any 1 differentiated teaching strategy in only 1  lesson as evidently shown in any 1 of the acceptable MOV</t>
  </si>
  <si>
    <t>7. Planned, managed and implemented developmentally sequenced teaching and learning processes to meet curriculum requirements and varied teaching contexts.</t>
  </si>
  <si>
    <t>Planned and implemented developmentally sequenced teaching and learning process as shown in MOV 1 with a rating of 7</t>
  </si>
  <si>
    <t>Planned and implemented developmentally sequenced teaching and learning process as shown in MOV 1 with a rating of 6</t>
  </si>
  <si>
    <t>Planned and implemented developmentally sequenced teaching and learning process as shown in MOV 1 with a rating of 5</t>
  </si>
  <si>
    <t>Planned and implemented developmentally sequenced teaching and learning process as shown in MOV 1 with a rating of 4</t>
  </si>
  <si>
    <t>Submitted at least 4  developmentally sequenced teaching and learning process as evidently shown in MOV 1 and supported by any 1 of the other given MOV</t>
  </si>
  <si>
    <t>Submitted 3 developmentally sequenced teaching and learning process as evidently shown in MOV 1 and supported by any 1 of the other given MOV</t>
  </si>
  <si>
    <t>Submitted 2  developmentally sequenced teaching and learning process as evidently shown in MOV 1 and supported by any 1 of the other given MOV</t>
  </si>
  <si>
    <t>Submitted 1  developmentally sequenced teaching and learning process as evidently shown in any 1 of the given MOV</t>
  </si>
  <si>
    <t>3. Curriculum and Planning</t>
  </si>
  <si>
    <t>8. Participated in collegial discussions that use teacher and learner feedback to enrich teaching practice.</t>
  </si>
  <si>
    <t>Consistently participated in  LACs/FGDs/meetings to discuss teacher/learner feedback to enrich instruction as shown in the MOV submitted</t>
  </si>
  <si>
    <t>Frequently participated in LACs/FGDs/meetings to discuss teacher/learner feedback to enrich instruction as shown in the MOV submitted</t>
  </si>
  <si>
    <t>Occasionally participated in LACs/FGDs/ meetings to discuss teacher/learner feedback to enrich instruction as shown in the MOV submitted</t>
  </si>
  <si>
    <t>Rarely participated in LAC/FGD/ meeting to discuss teacher/learner feedback to enrich instruction as shown in the MOV submitted</t>
  </si>
  <si>
    <t>Participated in at least 4 LACs/FGDs/meetings as evidently shown in any 1 of the given MOV</t>
  </si>
  <si>
    <t>Participated in 3 LACs/FGDs/meetings as evidently shown in any 1 of the given MOV</t>
  </si>
  <si>
    <t>Participated in 2 LACs/FGDs/meetings as evidently shown in any 1 of the given MOV</t>
  </si>
  <si>
    <t>Participated in 1 LAC/FGD/meeting as evidently shown in any 1 of the given MOV</t>
  </si>
  <si>
    <t>9. Selected, developed, organized and used appropriate teaching and learning resources, including ICT, to address learning goals.</t>
  </si>
  <si>
    <t>Developed and used varied teaching and learning resources, including ICT, to address learning goals as shown in MOV 1 with a rating of 7</t>
  </si>
  <si>
    <t>Developed and used varied teaching and learning resources, including ICT, to address learning goals as shown in MOV 1 with a rating of 6</t>
  </si>
  <si>
    <t>Developed and used varied teaching and learning resources, including ICT, to address learning goals as shown in MOV 1 with a rating of 5</t>
  </si>
  <si>
    <t>Developed and used varied teaching and learning resources, including ICT, to address learning goals as shown in MOV 1 with a rating of 4</t>
  </si>
  <si>
    <t>Submitted at least 4 varied teaching and learning resources, including ICT, as evidently shown in MOV 1 and supported by any 1 of the acceptable MOV</t>
  </si>
  <si>
    <t>Submitted 3 varied teaching and learning resources, including ICT, as evidently shown in MOV 1 and supported by any 1 of the acceptable MOV</t>
  </si>
  <si>
    <t>Submitted 2 varied teaching and learning resources, including ICT, as evidently shown in MOV 1 and supported by any 1 of the acceptable MOV</t>
  </si>
  <si>
    <t>Submitted any teaching and learning resource, including ICT, as evidently shown in any of the acceptable MOV</t>
  </si>
  <si>
    <t>10. Designed, selected, organized and used diagnostic, formative and summative assessment strategies consistent with curriculum requirements.</t>
  </si>
  <si>
    <t>Designed, selected, organized and used diagnostic, formative and summative assessment strategies consistent with curriculum requirements as shown in MOV 1 with a rating of 7</t>
  </si>
  <si>
    <t>Designed, selected, organized and used diagnostic, formative and summative assessment strategies consistent with curriculum requirements as shown in MOV 1 with a rating of 6</t>
  </si>
  <si>
    <t>Designed, selected, organized and used diagnostic, formative and summative assessment strategies consistent with curriculum requirements as shown in MOV 1 with a rating of 5</t>
  </si>
  <si>
    <t>Designed, selected, organized and used diagnostic, formative and summative assessment strategies consistent with curriculum requirements as shown in MOV 1 with a rating of 4</t>
  </si>
  <si>
    <t>Submitted at least 4 varied assessment tools as evidently shown in any 1 of the acceptable MOV</t>
  </si>
  <si>
    <t>Submitted 3 varied assessment tools as evidently shown in any 1 of the acceptable MOV</t>
  </si>
  <si>
    <t>Submitted 2 varied assessment tools as evidently shown in  any 1 of the acceptable MOV</t>
  </si>
  <si>
    <t>Submitted 1 assessment tool as evidently shown in any of the acceptable MOV</t>
  </si>
  <si>
    <t>4. Assessment and Reporting</t>
  </si>
  <si>
    <t>11. Monitored and evaluated learner progress and achievement using learner attainment data.</t>
  </si>
  <si>
    <t>Consistently monitored and evaluated learner progress and achievement using learner attainment data as shown in the MOV submitted</t>
  </si>
  <si>
    <t>Frequently monitored and evaluated learner progress and achievement using learner attainment data as shown in the MOV submitted</t>
  </si>
  <si>
    <t>Occasionally  monitored and evaluated learner progress and achievement using learner attainment data as shown in the MOV submitted</t>
  </si>
  <si>
    <t>Rarely monitored and evaluated learner progress and achievement using learner attainment data as shown in the MOV submitted</t>
  </si>
  <si>
    <t>Submitted a combination of at least 4 of the acceptable MOV</t>
  </si>
  <si>
    <t>Submitted a combination of 3 of the acceptable MOV</t>
  </si>
  <si>
    <t>Submitted a combination of 2 of the acceptable MOV</t>
  </si>
  <si>
    <t>Submitted 1 acceptable MOV</t>
  </si>
  <si>
    <t>Submitted MOV were distributed across 4 quarters</t>
  </si>
  <si>
    <t>Submitted MOV were distributed across 3 quarters</t>
  </si>
  <si>
    <t>Submitted MOV were distributed across 2 quarters</t>
  </si>
  <si>
    <t>Submitted MOV was completed in only 1 quarter</t>
  </si>
  <si>
    <t>Consistently showed prompt and clear communication of the learners’ needs, progress and achievement to key stakeholders, including parents/ guardians as shown in the MOV submitted</t>
  </si>
  <si>
    <t>Frequently showed prompt and clear  communication of the learners’ needs, progress and achievement to key stakeholders, including parents/ guardians as shown in the MOV submitted</t>
  </si>
  <si>
    <t>Occasionally showed prompt and clear  communication of the learners’ needs, progress and achievement to key stakeholders, including parents/ guardians as shown in the MOV submitted</t>
  </si>
  <si>
    <t>Rarely showed prompt and clear  communication of the learners’ needs, progress and achievement to key stakeholders, including parents/ guardians as shown in the MOV submitted</t>
  </si>
  <si>
    <t>Submitted a combination of 2  of the acceptable MOV</t>
  </si>
  <si>
    <t>5. Plus Factor</t>
  </si>
  <si>
    <t>13. Performed various related works/activities that contribute to the teaching-learning process.</t>
  </si>
  <si>
    <t>Consistently performed various related work/activities that contribute to the teaching learning process as shown in the MOV submitted</t>
  </si>
  <si>
    <t>Frequently performed various related work/activities that contribute to the teaching learning process as shown in the MOV submitted</t>
  </si>
  <si>
    <t>Occasionally performed various related work/activities that contribute to the teaching learning process as shown in the MOV submitted</t>
  </si>
  <si>
    <t>Rarely performed various related work/activities that contribute to the teaching learning process as shown in the MOV submitted</t>
  </si>
  <si>
    <t>Submitted at least 4 different kinds of acceptable MOV</t>
  </si>
  <si>
    <t>Submitted 3 different kinds of acceptable MOV</t>
  </si>
  <si>
    <t>Submitted 2 different kinds of acceptable MOV</t>
  </si>
  <si>
    <t>Submitted any 1 of the acceptable MOV</t>
  </si>
  <si>
    <t>RATING FOR OVER-ALL ACCOMPLISHMENTS</t>
  </si>
  <si>
    <t>ADJECTIVAL RATING EQUIVALENCIES</t>
  </si>
  <si>
    <t>RANGE</t>
  </si>
  <si>
    <t>ADJECTIVAL RATING</t>
  </si>
  <si>
    <t>4.500-5.000</t>
  </si>
  <si>
    <t>3.500-4.499</t>
  </si>
  <si>
    <t>2.500-3.499</t>
  </si>
  <si>
    <t>1.500-2.499</t>
  </si>
  <si>
    <t>below 1.499</t>
  </si>
  <si>
    <t>Rater</t>
  </si>
  <si>
    <t>Ratee</t>
  </si>
  <si>
    <t>Approving Authority</t>
  </si>
  <si>
    <t>NAME OF THE TEACHER</t>
  </si>
  <si>
    <t>NAME OF THE RATER</t>
  </si>
  <si>
    <t>NAME OF THE APPROVING AUTHORITY</t>
  </si>
  <si>
    <t>INDIVIDUAL PERFORMANCE COMMITMENT AND REVIEW FORM (IPCRF) for Master Teacher I-IV</t>
  </si>
  <si>
    <t>1. Modeled effective applications of content knowledge within and across curriculum teaching areas.</t>
  </si>
  <si>
    <t>Modeled effective applications of content knowledge within and across curriculum teaching areas as shown in MOV 1 with a rating of 8</t>
  </si>
  <si>
    <t>Modeled effective applications of content knowledge within and across curriculum teaching areas as shown in MOV 1 with a rating of 7</t>
  </si>
  <si>
    <t>Modeled effective applications of content knowledge within and across curriculum teaching areas as shown in MOV 1 with a rating of 6</t>
  </si>
  <si>
    <t>Modeled effective applications of content knowledge within and across curriculum teaching areas as shown in MOV 1 with a rating of 5</t>
  </si>
  <si>
    <t>Submitted at least 4 lessons as evidenced by MOV 1 and supported by any 1 of the other MOV given</t>
  </si>
  <si>
    <t>Submitted 3 lessons as evidenced by MOV 1 from colleagues and supported by any 1 of the other MOV given</t>
  </si>
  <si>
    <t>Submitted 2 lessons as evidenced by MOV 1 from colleagues and supported by any 1 of the other MOV given</t>
  </si>
  <si>
    <t>Submitted 1 lesson as evidenced by MOV 1 from colleagues and supported by any 1 of the other MOV given</t>
  </si>
  <si>
    <t>2. Collaborated with colleagues in the conduct and application of research to enrich knowledge of content and pedagogy.</t>
  </si>
  <si>
    <t xml:space="preserve">Conducted, completed and disseminated action research  with colleagues </t>
  </si>
  <si>
    <t>Conducted and completed action research with colleagues</t>
  </si>
  <si>
    <t>Conducted action research with colleagues</t>
  </si>
  <si>
    <t>Proposedaction research with colleagues</t>
  </si>
  <si>
    <t>Submitted at least 4 of the given MOV</t>
  </si>
  <si>
    <t>Submitted any 3 of the acceptable MOV</t>
  </si>
  <si>
    <t>Submitted any 2 MOV</t>
  </si>
  <si>
    <t>Submitted any 1  MOV</t>
  </si>
  <si>
    <t xml:space="preserve">Presented the research report within the rating period </t>
  </si>
  <si>
    <t>Completed the research report within the rating period</t>
  </si>
  <si>
    <t>Conducted the research report within the rating period</t>
  </si>
  <si>
    <t>Proposed the research report within the rating period</t>
  </si>
  <si>
    <t>3. Developed and applied effective teaching strategies to promote critical and creative thinking, as well as other higher-order thinking skills.</t>
  </si>
  <si>
    <t>Demonstrated effective teaching strategies to promote critical and creative thinking, as well as other higher-order thinking skills as shown in MOV 1 with a rating of 8</t>
  </si>
  <si>
    <t>Demonstrated effective teaching strategies to promote critical and creative thinking, as well as other higher-order thinking skills as shown in MOV 1 with a rating of 7</t>
  </si>
  <si>
    <t>Demonstrated effective teaching strategies to promote critical and creative thinking, as well as other higher-order thinking skills as shown in MOV 1 with a rating of 6</t>
  </si>
  <si>
    <t>Demonstrated effective teaching strategies to promote critical and creative thinking, as well as other higher-order thinking skills as shown in MOV 1 with a rating of 5</t>
  </si>
  <si>
    <t>Submitted 4 or more lessons as evidently shown in MOV 1 and supported by any 1 of the other MOV given</t>
  </si>
  <si>
    <t>Submitted 3 lessons as evidently shown in MOV 1 and supported by any 1  of the other MOV given</t>
  </si>
  <si>
    <t>Submitted 2 lessons as evidently shown in MOV 1 and supported by any 1  of the other MOV given</t>
  </si>
  <si>
    <t>Submitted 1 lesson as evidently shown in MOV 1 and supported by any of the other MOV given</t>
  </si>
  <si>
    <t>4. Worked with colleagues to model and share effective techniques in the management of classroom structure to engage learners, individually or in groups, in meaningful exploration, discovery and hands-on activities within a range of physical learning environments.environments.</t>
  </si>
  <si>
    <t>Modeled and shared effective classroom management strategies that engage learners  in activities/ tasks done in different physical learning environments as shown in MOV 1 with a rating of 8</t>
  </si>
  <si>
    <t>Modeled and shared effective classroom management strategies that engage learners  in activities/ tasks done in different physical learning environments as shown in MOV 1 with a rating of 7</t>
  </si>
  <si>
    <t>Modeled and shared effective classroom management strategies that engage learners  in activities/ tasks done in different physical learning environments as shown in MOV 1 with a rating of 6</t>
  </si>
  <si>
    <t>Modeled and shared effective classroom management strategies that engage learners  in activities/ tasks done in different physical learning environments as shown in MOV 1 with a rating of 5</t>
  </si>
  <si>
    <t>Submitted 3 lessons supported by MOV 1 and  any 1 of the other acceptable MOV</t>
  </si>
  <si>
    <t>Submitted 2 lessons supported by MOV 1 and  any 1 of the other acceptable MOV</t>
  </si>
  <si>
    <t>5. Exhibited effective and constructive behavior management skills by applying positive and non-violent discipline to ensure learning-focused environments.</t>
  </si>
  <si>
    <t>Exhibited effective and constructive behavior management skills by applying positive and non-violent discipline to ensure learning-focused environments shown in MOV 1 with a rating of 8</t>
  </si>
  <si>
    <t>Exhibited effective and constructive behavior management skills by applying positive and non-violent discipline to ensure learning-focused environments shown in MOV 1 with a rating of 7</t>
  </si>
  <si>
    <t>Exhibited effective and constructive behavior management skills by applying positive and non-violent discipline to ensure learning-focused environments shown in MOV 1 with a rating of 6</t>
  </si>
  <si>
    <t>Exhibited effective and constructive behavior management skills by applying positive and non-violent discipline to ensure learning-focused environments shown in MOV 1 with a rating of 5</t>
  </si>
  <si>
    <t xml:space="preserve">Applied at least 7 of the given strategies as observed in at least 4 lessons  </t>
  </si>
  <si>
    <t>Applied at least 7 of the given strategies as observed in 3 lessons</t>
  </si>
  <si>
    <t>Applied at least 7 of the given strategies as observed in 2 lessons</t>
  </si>
  <si>
    <t>Applied any of the given strategies as observed in only 1 lesson</t>
  </si>
  <si>
    <t>6. Worked with colleagues to share differentiated, developmentally appropriate opportunities to address learners’ differences in gender, needs, strengths, interests and experiences.</t>
  </si>
  <si>
    <t>Worked with colleagues at least in the  district/cluster level to share lesson</t>
  </si>
  <si>
    <t>Worked with colleagues in the department or grade level to share lesson</t>
  </si>
  <si>
    <t>Worked with colleagues but no evidence of sharing with others</t>
  </si>
  <si>
    <t>Submitted at least 1 lesson as evidently shown in MOV 1 and supported by any  acceptable MOV</t>
  </si>
  <si>
    <t>Submitted at least 1 lesson, as evidenced by either MOV 2 or 3 but no evidence of sharing with others</t>
  </si>
  <si>
    <t>7. Developed and applied effective strategies in the planning and management of developmentally sequenced teaching and learning processes to meet curriculum requirements and varied teaching contexts.</t>
  </si>
  <si>
    <t>Developed and applied effective strategies showing developmentally-sequenced teaching and learning process as shown in MOV 1 with a rating of 8</t>
  </si>
  <si>
    <t>Developed and applied effective strategies showing developmentally-sequenced teaching and learning process as shown in MOV 1 with a rating of 7</t>
  </si>
  <si>
    <t>Developed and applied effective strategies showing developmentally-sequenced teaching and learning process as shown in MOV 1 with a rating of 6</t>
  </si>
  <si>
    <t>Developed and applied effective strategies showing developmentally-sequenced teaching and learning process as shown in MOV 1 with a rating of 5</t>
  </si>
  <si>
    <t>Submitted at least 4 lessons as evidenced by MOV 1 and 2 and supported by any 1 of the other acceptable MOV</t>
  </si>
  <si>
    <t>Submitted 2-3 lessons  as evidenced by MOV 1 and 2 and supported by any 1 of the other acceptable MOV</t>
  </si>
  <si>
    <t>Submitted 1 lesson as evidenced by shown in  MOV 1 and/or 2 and supported by any 1 of the other acceptable MOV</t>
  </si>
  <si>
    <t>Submitted 1 lesson as evidenced by any 1 of the acceptable MOV</t>
  </si>
  <si>
    <t>8. Reviewed with colleagues, teacher and learner feedback to plan, facilitate and enrich teaching practice.</t>
  </si>
  <si>
    <t>Frequently led collaborative reviews of teacher and learner feedback as evidenced by the MOV submitted</t>
  </si>
  <si>
    <t>Occasionally led collaborative reviews of teacher and learner feedback as evidenced by the MOV submitted</t>
  </si>
  <si>
    <t>Rarely led collaborative reviews of teacher and learner feedback as evidenced by the MOV submitted</t>
  </si>
  <si>
    <t>Submitted 4 collaborative reviews of teacher and learner feedback as evidently shown in MOV 1 and supported by any 1 of the acceptable MOV</t>
  </si>
  <si>
    <t>Submitted 3 collaborative reviews of teacher and learner feedback as evidently shown in MOV 1 and supported by any 1 of the acceptable MOV</t>
  </si>
  <si>
    <t>Submitted 2 collaborative reviews of teacher and learner feedback as evidently shown in MOV 1 and supported by any 1 of the acceptable MOV</t>
  </si>
  <si>
    <t>Submitted 1 collaborative review of teacher and learner feedback as evidently shown in any of the acceptable MOV</t>
  </si>
  <si>
    <t xml:space="preserve">9. Advised and guided colleagues in the selection, organization, development and use of appropriate teaching and learning resources, including ICT, to address specific learning goals.  </t>
  </si>
  <si>
    <t>Consistently advised colleagues in the selection, organization, development and appropriate use of teaching and learning resources as shown in the MOV submitted</t>
  </si>
  <si>
    <t>Frequently advised colleagues in the selection, organization, development and appropriate use of teaching and learning resources as shown in the MOV submitted</t>
  </si>
  <si>
    <t>Occasionally  advised colleagues in the selection, organization, development and appropriate use of teaching and learning resources as shown in the MOV submitted</t>
  </si>
  <si>
    <t>Rarely advised colleagues in the selection, organization, development and appropriate use of teaching and learning resources as shown in the MOV submitted</t>
  </si>
  <si>
    <t>Submitted at least 4 teaching and learning resources as evidenced by at least 1 of the acceptable MOV</t>
  </si>
  <si>
    <t>Submitted 3 teaching and learning resources as evidenced by at least 1 of the acceptable MOV</t>
  </si>
  <si>
    <t>Submitted 2  teaching and learning resources as evidenced by at least 1 of the acceptable MOV</t>
  </si>
  <si>
    <t>Submitted 1  teaching and learning resource as evidenced by any of the acceptable MOV</t>
  </si>
  <si>
    <t>Consistently reviewed collaboratively assessment tools with colleagues as shown in the MOV submitted</t>
  </si>
  <si>
    <t>Frequently reviewed collaboratively assessment tools with colleagues as shown in the MOV submitted</t>
  </si>
  <si>
    <t>Occasionally reviewed collaboratively assessment tools with colleagues as shown in the MOV submitted</t>
  </si>
  <si>
    <t>Rarely reviewed collaboratively assessment tools with colleagues as shown in the MOV submitted</t>
  </si>
  <si>
    <t>Submitted at least 4 assessment tools as evidently shown in any of the acceptable MOV</t>
  </si>
  <si>
    <t>Submitted 3 assessment tools as evidently shown in any of the acceptable MOV</t>
  </si>
  <si>
    <t>Submitted 2 assessment tools as evidently shown in any of the acceptable MOV</t>
  </si>
  <si>
    <t>11. Interpreted collaboratively monitoring and evaluation strategies of attainment data to support learner progress and achievement.</t>
  </si>
  <si>
    <t>Consistently collaborated with colleagues in the interpretation of assessment data as shown in the MOV submitted</t>
  </si>
  <si>
    <t>Frequently collaborated with colleagues in the interpretation of assessment data as shown in the MOV submitted</t>
  </si>
  <si>
    <t>Occasionally collaborated with colleagues in the interpretation of assessment data as shown in the MOV submitted</t>
  </si>
  <si>
    <t>Rarely collaborated with colleagues in the interpretation of assessment data as shown in the MOV submitted</t>
  </si>
  <si>
    <t>Submitted at least 2 different types of MOV</t>
  </si>
  <si>
    <t>Submitted at least 3 of the same kind of MOV</t>
  </si>
  <si>
    <t>Submitted at least 2 of the same kind of MOV</t>
  </si>
  <si>
    <t>Submitted any 1 of the MOV</t>
  </si>
  <si>
    <t>12. Applied skills in the effective communication of learner needs, progress and achievement to key stakeholders, including parents/guardians.</t>
  </si>
  <si>
    <t>Consistently applied skills in the effective communication of learner needs and progress to parents/ guardians as shown in the MOV submitted</t>
  </si>
  <si>
    <t>Frequently applied skills in the effective communication of learner needs and progress to parents/ guardians as shown in the MOV submitted</t>
  </si>
  <si>
    <t>Occasionally applied skills in the effective communication of learner needs and progress to parents/ guardians as shown in the MOV submitted</t>
  </si>
  <si>
    <t>Rarely applied skills in the effective communication of learner needs and progress to parents/ guardians as shown in the MOV submitted</t>
  </si>
  <si>
    <t>Submitted at least 4 of the acceptable MOV</t>
  </si>
  <si>
    <t>Submitted any 3 MOV</t>
  </si>
  <si>
    <t>Submitted any 1 MOV</t>
  </si>
  <si>
    <t>Consistently performed special tasks and/or assignments as shown in the MOV submitted</t>
  </si>
  <si>
    <t>Frequently performed special tasks and/or assignments as shown in the MOV submitted</t>
  </si>
  <si>
    <t>Occasionally performed special tasks and/or assignments as shown in the MOV submitted</t>
  </si>
  <si>
    <t>Rarely performed special tasks and/or assignments as shown in the MOV submitted</t>
  </si>
  <si>
    <t>Submitted only 3 different kinds of acceptable MOV</t>
  </si>
  <si>
    <t>Submitted only 2 different kinds of acceptable MOV</t>
  </si>
  <si>
    <t>KRA</t>
  </si>
  <si>
    <t>Weight per KRA</t>
  </si>
  <si>
    <t>Weight per Objective</t>
  </si>
  <si>
    <t>Numerical Ratings</t>
  </si>
  <si>
    <t>Objective 1</t>
  </si>
  <si>
    <t>Objective 2</t>
  </si>
  <si>
    <t>Objective 3</t>
  </si>
  <si>
    <t>Objective 4</t>
  </si>
  <si>
    <t>Objective 5</t>
  </si>
  <si>
    <t>Objective 6</t>
  </si>
  <si>
    <t>Objective 7</t>
  </si>
  <si>
    <t>Objective 8</t>
  </si>
  <si>
    <t>Objective 9</t>
  </si>
  <si>
    <t>Objective 10</t>
  </si>
  <si>
    <t>Objective 11</t>
  </si>
  <si>
    <t>Objective 12</t>
  </si>
  <si>
    <t>Objective 13</t>
  </si>
  <si>
    <t>KRA 1</t>
  </si>
  <si>
    <t>KRA 2</t>
  </si>
  <si>
    <t>KRA 3</t>
  </si>
  <si>
    <t>KRA 4</t>
  </si>
  <si>
    <t>Plus Factor</t>
  </si>
  <si>
    <t>Final Rating</t>
  </si>
  <si>
    <t>Adjectival Rating</t>
  </si>
  <si>
    <t>INDIVIDUAL PERFORMANCE COMMITMENT REVIEW FORM (IPCRF) SUMMARY SHEET</t>
  </si>
  <si>
    <t>Teacher I-III (Proficient Teacher)</t>
  </si>
  <si>
    <t>NAME OF THE RATEE</t>
  </si>
  <si>
    <t>NAME OF RATER</t>
  </si>
  <si>
    <t>NAME OF APPROVING AUTHORITY</t>
  </si>
  <si>
    <t>Master Teacher I-IV (Highly Proficient Teacher)</t>
  </si>
  <si>
    <t>Very</t>
  </si>
  <si>
    <t>Satisfactory (4)</t>
  </si>
  <si>
    <t>12.Communica ted promptly and clearly the learners’ needs, progress and achievement to key stakeholders, including parents/ guardians.</t>
  </si>
  <si>
    <t>10. Worked collaboratively with colleagues to review the design, selection, organization and use of a range of effective diagnostic, formative and summative assessment strategies consistent with curriculum requirements.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</si>
</sst>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"/>
  </numFmts>
  <fonts count="15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5"/>
      <color theme="1"/>
      <name val="Arial Narrow"/>
      <family val="2"/>
    </font>
    <font>
      <sz val="10"/>
      <color rgb="FF000000"/>
      <name val="Arial Narrow"/>
      <family val="2"/>
    </font>
    <font>
      <i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5"/>
      <color theme="1"/>
      <name val="Arial"/>
      <family val="2"/>
    </font>
    <font>
      <sz val="12"/>
      <color theme="1"/>
      <name val="Arial"/>
      <family val="2"/>
    </font>
    <font>
      <i/>
      <sz val="13"/>
      <color theme="1"/>
      <name val="Arial"/>
      <family val="2"/>
    </font>
    <font>
      <b/>
      <u/>
      <sz val="12"/>
      <color theme="1"/>
      <name val="Arial Narrow"/>
      <family val="2"/>
    </font>
    <font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2" borderId="1" xfId="0" applyFont="1" applyFill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5" borderId="1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" xfId="0" quotePrefix="1" applyFont="1" applyFill="1" applyBorder="1" applyAlignment="1">
      <alignment horizontal="center"/>
    </xf>
    <xf numFmtId="0" fontId="2" fillId="5" borderId="9" xfId="0" quotePrefix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9" fontId="8" fillId="0" borderId="1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64" fontId="1" fillId="0" borderId="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65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5" fontId="1" fillId="0" borderId="3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right"/>
    </xf>
    <xf numFmtId="0" fontId="1" fillId="0" borderId="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3" xfId="0" quotePrefix="1" applyFont="1" applyFill="1" applyBorder="1" applyAlignment="1">
      <alignment horizontal="center" vertical="center"/>
    </xf>
    <xf numFmtId="0" fontId="2" fillId="5" borderId="9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284"/>
  <sheetViews>
    <sheetView tabSelected="1" zoomScalePageLayoutView="90" workbookViewId="0">
      <selection activeCell="J7" sqref="J7"/>
    </sheetView>
  </sheetViews>
  <sheetFormatPr defaultRowHeight="12.75"/>
  <cols>
    <col min="1" max="1" width="12.7109375" style="1" customWidth="1"/>
    <col min="2" max="2" width="11" style="1" customWidth="1"/>
    <col min="3" max="3" width="12.5703125" style="1" customWidth="1"/>
    <col min="4" max="4" width="9.28515625" style="1" customWidth="1"/>
    <col min="5" max="5" width="6.28515625" style="1" customWidth="1"/>
    <col min="6" max="6" width="7.42578125" style="1" customWidth="1"/>
    <col min="7" max="11" width="13.7109375" style="1" customWidth="1"/>
    <col min="12" max="12" width="14.7109375" style="1" customWidth="1"/>
    <col min="13" max="15" width="3.7109375" style="1" customWidth="1"/>
    <col min="16" max="17" width="6.7109375" style="1" customWidth="1"/>
    <col min="18" max="16384" width="9.140625" style="1"/>
  </cols>
  <sheetData>
    <row r="1" spans="1:17" ht="19.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5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>
      <c r="A3" s="62" t="s">
        <v>56</v>
      </c>
      <c r="B3" s="63"/>
      <c r="C3" s="80"/>
      <c r="D3" s="80"/>
      <c r="E3" s="80"/>
      <c r="F3" s="80"/>
      <c r="G3" s="80"/>
      <c r="H3" s="12" t="s">
        <v>62</v>
      </c>
      <c r="I3" s="83"/>
      <c r="J3" s="83"/>
      <c r="K3" s="83"/>
      <c r="L3" s="83"/>
      <c r="M3" s="83"/>
      <c r="N3" s="83"/>
      <c r="O3" s="83"/>
      <c r="P3" s="83"/>
      <c r="Q3" s="84"/>
    </row>
    <row r="4" spans="1:17">
      <c r="A4" s="64" t="s">
        <v>57</v>
      </c>
      <c r="B4" s="65"/>
      <c r="C4" s="81"/>
      <c r="D4" s="81"/>
      <c r="E4" s="81"/>
      <c r="F4" s="81"/>
      <c r="G4" s="81"/>
      <c r="H4" s="13" t="s">
        <v>57</v>
      </c>
      <c r="I4" s="85"/>
      <c r="J4" s="85"/>
      <c r="K4" s="85"/>
      <c r="L4" s="85"/>
      <c r="M4" s="85"/>
      <c r="N4" s="85"/>
      <c r="O4" s="85"/>
      <c r="P4" s="85"/>
      <c r="Q4" s="86"/>
    </row>
    <row r="5" spans="1:17">
      <c r="A5" s="64" t="s">
        <v>58</v>
      </c>
      <c r="B5" s="65"/>
      <c r="C5" s="81"/>
      <c r="D5" s="81"/>
      <c r="E5" s="81"/>
      <c r="F5" s="81"/>
      <c r="G5" s="81"/>
      <c r="H5" s="13" t="s">
        <v>63</v>
      </c>
      <c r="I5" s="85"/>
      <c r="J5" s="85"/>
      <c r="K5" s="85"/>
      <c r="L5" s="85"/>
      <c r="M5" s="85"/>
      <c r="N5" s="85"/>
      <c r="O5" s="85"/>
      <c r="P5" s="85"/>
      <c r="Q5" s="86"/>
    </row>
    <row r="6" spans="1:17">
      <c r="A6" s="77" t="s">
        <v>59</v>
      </c>
      <c r="B6" s="78"/>
      <c r="C6" s="82"/>
      <c r="D6" s="82"/>
      <c r="E6" s="82"/>
      <c r="F6" s="82"/>
      <c r="G6" s="82"/>
      <c r="H6" s="87"/>
      <c r="I6" s="88"/>
      <c r="J6" s="88"/>
      <c r="K6" s="88"/>
      <c r="L6" s="88"/>
      <c r="M6" s="88"/>
      <c r="N6" s="88"/>
      <c r="O6" s="88"/>
      <c r="P6" s="88"/>
      <c r="Q6" s="89"/>
    </row>
    <row r="8" spans="1:17" ht="16.5">
      <c r="A8" s="79" t="s">
        <v>60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 t="s">
        <v>61</v>
      </c>
      <c r="M8" s="79"/>
      <c r="N8" s="79"/>
      <c r="O8" s="79"/>
      <c r="P8" s="79"/>
      <c r="Q8" s="79"/>
    </row>
    <row r="9" spans="1:17" ht="16.5">
      <c r="A9" s="55" t="s">
        <v>19</v>
      </c>
      <c r="B9" s="55" t="s">
        <v>20</v>
      </c>
      <c r="C9" s="55" t="s">
        <v>21</v>
      </c>
      <c r="D9" s="55" t="s">
        <v>22</v>
      </c>
      <c r="E9" s="55" t="s">
        <v>17</v>
      </c>
      <c r="F9" s="56" t="s">
        <v>16</v>
      </c>
      <c r="G9" s="57"/>
      <c r="H9" s="57"/>
      <c r="I9" s="57"/>
      <c r="J9" s="57"/>
      <c r="K9" s="58"/>
      <c r="L9" s="55" t="s">
        <v>5</v>
      </c>
      <c r="M9" s="55" t="s">
        <v>18</v>
      </c>
      <c r="N9" s="55"/>
      <c r="O9" s="55"/>
      <c r="P9" s="55" t="s">
        <v>1</v>
      </c>
      <c r="Q9" s="55" t="s">
        <v>0</v>
      </c>
    </row>
    <row r="10" spans="1:17" ht="16.5">
      <c r="A10" s="55"/>
      <c r="B10" s="55"/>
      <c r="C10" s="55"/>
      <c r="D10" s="55"/>
      <c r="E10" s="55"/>
      <c r="F10" s="59" t="s">
        <v>6</v>
      </c>
      <c r="G10" s="7" t="s">
        <v>7</v>
      </c>
      <c r="H10" s="8" t="s">
        <v>314</v>
      </c>
      <c r="I10" s="7" t="s">
        <v>13</v>
      </c>
      <c r="J10" s="8" t="s">
        <v>14</v>
      </c>
      <c r="K10" s="7" t="s">
        <v>15</v>
      </c>
      <c r="L10" s="55"/>
      <c r="M10" s="55"/>
      <c r="N10" s="55"/>
      <c r="O10" s="55"/>
      <c r="P10" s="55"/>
      <c r="Q10" s="55"/>
    </row>
    <row r="11" spans="1:17" ht="16.5">
      <c r="A11" s="55"/>
      <c r="B11" s="55"/>
      <c r="C11" s="55"/>
      <c r="D11" s="55"/>
      <c r="E11" s="55"/>
      <c r="F11" s="60"/>
      <c r="G11" s="9" t="s">
        <v>8</v>
      </c>
      <c r="H11" s="10" t="s">
        <v>315</v>
      </c>
      <c r="I11" s="9" t="s">
        <v>9</v>
      </c>
      <c r="J11" s="10" t="s">
        <v>10</v>
      </c>
      <c r="K11" s="9" t="s">
        <v>11</v>
      </c>
      <c r="L11" s="55"/>
      <c r="M11" s="11" t="s">
        <v>4</v>
      </c>
      <c r="N11" s="11" t="s">
        <v>3</v>
      </c>
      <c r="O11" s="11" t="s">
        <v>2</v>
      </c>
      <c r="P11" s="55"/>
      <c r="Q11" s="55"/>
    </row>
    <row r="12" spans="1:17" ht="12.75" customHeight="1">
      <c r="A12" s="70" t="s">
        <v>37</v>
      </c>
      <c r="B12" s="51" t="s">
        <v>36</v>
      </c>
      <c r="C12" s="70" t="s">
        <v>23</v>
      </c>
      <c r="D12" s="72"/>
      <c r="E12" s="73">
        <v>7.4999999999999997E-2</v>
      </c>
      <c r="F12" s="74" t="s">
        <v>24</v>
      </c>
      <c r="G12" s="69" t="s">
        <v>25</v>
      </c>
      <c r="H12" s="69" t="s">
        <v>26</v>
      </c>
      <c r="I12" s="69" t="s">
        <v>27</v>
      </c>
      <c r="J12" s="69" t="s">
        <v>28</v>
      </c>
      <c r="K12" s="70" t="s">
        <v>29</v>
      </c>
      <c r="L12" s="70"/>
      <c r="M12" s="74"/>
      <c r="N12" s="74"/>
      <c r="O12" s="14"/>
      <c r="P12" s="71" t="e">
        <f>ROUND(AVERAGE(M12:O25),3)</f>
        <v>#DIV/0!</v>
      </c>
      <c r="Q12" s="71" t="e">
        <f>ROUNDDOWN(P12*0.075,3)</f>
        <v>#DIV/0!</v>
      </c>
    </row>
    <row r="13" spans="1:17">
      <c r="A13" s="70"/>
      <c r="B13" s="52"/>
      <c r="C13" s="70"/>
      <c r="D13" s="72"/>
      <c r="E13" s="73"/>
      <c r="F13" s="74"/>
      <c r="G13" s="69"/>
      <c r="H13" s="69"/>
      <c r="I13" s="69"/>
      <c r="J13" s="69"/>
      <c r="K13" s="70"/>
      <c r="L13" s="70"/>
      <c r="M13" s="74"/>
      <c r="N13" s="74"/>
      <c r="O13" s="14"/>
      <c r="P13" s="71"/>
      <c r="Q13" s="71"/>
    </row>
    <row r="14" spans="1:17">
      <c r="A14" s="70"/>
      <c r="B14" s="52"/>
      <c r="C14" s="70"/>
      <c r="D14" s="72"/>
      <c r="E14" s="73"/>
      <c r="F14" s="74"/>
      <c r="G14" s="69"/>
      <c r="H14" s="69"/>
      <c r="I14" s="69"/>
      <c r="J14" s="69"/>
      <c r="K14" s="70"/>
      <c r="L14" s="70"/>
      <c r="M14" s="74"/>
      <c r="N14" s="74"/>
      <c r="O14" s="14"/>
      <c r="P14" s="71"/>
      <c r="Q14" s="71"/>
    </row>
    <row r="15" spans="1:17">
      <c r="A15" s="70"/>
      <c r="B15" s="52"/>
      <c r="C15" s="70"/>
      <c r="D15" s="72"/>
      <c r="E15" s="73"/>
      <c r="F15" s="74"/>
      <c r="G15" s="69"/>
      <c r="H15" s="69"/>
      <c r="I15" s="69"/>
      <c r="J15" s="69"/>
      <c r="K15" s="70"/>
      <c r="L15" s="70"/>
      <c r="M15" s="74"/>
      <c r="N15" s="74"/>
      <c r="O15" s="14"/>
      <c r="P15" s="71"/>
      <c r="Q15" s="71"/>
    </row>
    <row r="16" spans="1:17">
      <c r="A16" s="70"/>
      <c r="B16" s="52"/>
      <c r="C16" s="70"/>
      <c r="D16" s="72"/>
      <c r="E16" s="73"/>
      <c r="F16" s="74"/>
      <c r="G16" s="69"/>
      <c r="H16" s="69"/>
      <c r="I16" s="69"/>
      <c r="J16" s="69"/>
      <c r="K16" s="70"/>
      <c r="L16" s="70"/>
      <c r="M16" s="74"/>
      <c r="N16" s="74"/>
      <c r="O16" s="14"/>
      <c r="P16" s="71"/>
      <c r="Q16" s="71"/>
    </row>
    <row r="17" spans="1:17">
      <c r="A17" s="70"/>
      <c r="B17" s="52"/>
      <c r="C17" s="70"/>
      <c r="D17" s="72"/>
      <c r="E17" s="73"/>
      <c r="F17" s="74"/>
      <c r="G17" s="69"/>
      <c r="H17" s="69"/>
      <c r="I17" s="69"/>
      <c r="J17" s="69"/>
      <c r="K17" s="70"/>
      <c r="L17" s="70"/>
      <c r="M17" s="74"/>
      <c r="N17" s="74"/>
      <c r="O17" s="14"/>
      <c r="P17" s="71"/>
      <c r="Q17" s="71"/>
    </row>
    <row r="18" spans="1:17">
      <c r="A18" s="70"/>
      <c r="B18" s="52"/>
      <c r="C18" s="70"/>
      <c r="D18" s="72"/>
      <c r="E18" s="73"/>
      <c r="F18" s="74"/>
      <c r="G18" s="69"/>
      <c r="H18" s="69"/>
      <c r="I18" s="69"/>
      <c r="J18" s="69"/>
      <c r="K18" s="70"/>
      <c r="L18" s="70"/>
      <c r="M18" s="74"/>
      <c r="N18" s="74"/>
      <c r="O18" s="14"/>
      <c r="P18" s="71"/>
      <c r="Q18" s="71"/>
    </row>
    <row r="19" spans="1:17">
      <c r="A19" s="70"/>
      <c r="B19" s="52"/>
      <c r="C19" s="70"/>
      <c r="D19" s="72"/>
      <c r="E19" s="73"/>
      <c r="F19" s="74"/>
      <c r="G19" s="69"/>
      <c r="H19" s="69"/>
      <c r="I19" s="69"/>
      <c r="J19" s="69"/>
      <c r="K19" s="70"/>
      <c r="L19" s="70"/>
      <c r="M19" s="74"/>
      <c r="N19" s="74"/>
      <c r="O19" s="14"/>
      <c r="P19" s="71"/>
      <c r="Q19" s="71"/>
    </row>
    <row r="20" spans="1:17" ht="12.75" customHeight="1">
      <c r="A20" s="70"/>
      <c r="B20" s="52"/>
      <c r="C20" s="70"/>
      <c r="D20" s="72"/>
      <c r="E20" s="73"/>
      <c r="F20" s="74" t="s">
        <v>30</v>
      </c>
      <c r="G20" s="70" t="s">
        <v>31</v>
      </c>
      <c r="H20" s="70" t="s">
        <v>32</v>
      </c>
      <c r="I20" s="70" t="s">
        <v>33</v>
      </c>
      <c r="J20" s="70" t="s">
        <v>34</v>
      </c>
      <c r="K20" s="70" t="s">
        <v>29</v>
      </c>
      <c r="L20" s="70"/>
      <c r="M20" s="74"/>
      <c r="N20" s="74"/>
      <c r="O20" s="14"/>
      <c r="P20" s="71"/>
      <c r="Q20" s="71"/>
    </row>
    <row r="21" spans="1:17">
      <c r="A21" s="70"/>
      <c r="B21" s="52"/>
      <c r="C21" s="70"/>
      <c r="D21" s="72"/>
      <c r="E21" s="73"/>
      <c r="F21" s="74"/>
      <c r="G21" s="70"/>
      <c r="H21" s="70"/>
      <c r="I21" s="70"/>
      <c r="J21" s="70"/>
      <c r="K21" s="70"/>
      <c r="L21" s="70"/>
      <c r="M21" s="74"/>
      <c r="N21" s="74"/>
      <c r="O21" s="14"/>
      <c r="P21" s="71"/>
      <c r="Q21" s="71"/>
    </row>
    <row r="22" spans="1:17">
      <c r="A22" s="70"/>
      <c r="B22" s="52"/>
      <c r="C22" s="70"/>
      <c r="D22" s="72"/>
      <c r="E22" s="73"/>
      <c r="F22" s="74"/>
      <c r="G22" s="70"/>
      <c r="H22" s="70"/>
      <c r="I22" s="70"/>
      <c r="J22" s="70"/>
      <c r="K22" s="70"/>
      <c r="L22" s="70"/>
      <c r="M22" s="74"/>
      <c r="N22" s="74"/>
      <c r="O22" s="14"/>
      <c r="P22" s="71"/>
      <c r="Q22" s="71"/>
    </row>
    <row r="23" spans="1:17">
      <c r="A23" s="70"/>
      <c r="B23" s="52"/>
      <c r="C23" s="70"/>
      <c r="D23" s="72"/>
      <c r="E23" s="73"/>
      <c r="F23" s="74"/>
      <c r="G23" s="70"/>
      <c r="H23" s="70"/>
      <c r="I23" s="70"/>
      <c r="J23" s="70"/>
      <c r="K23" s="70"/>
      <c r="L23" s="70"/>
      <c r="M23" s="74"/>
      <c r="N23" s="74"/>
      <c r="O23" s="14"/>
      <c r="P23" s="71"/>
      <c r="Q23" s="71"/>
    </row>
    <row r="24" spans="1:17">
      <c r="A24" s="70"/>
      <c r="B24" s="52"/>
      <c r="C24" s="70"/>
      <c r="D24" s="72"/>
      <c r="E24" s="73"/>
      <c r="F24" s="74"/>
      <c r="G24" s="70"/>
      <c r="H24" s="70"/>
      <c r="I24" s="70"/>
      <c r="J24" s="70"/>
      <c r="K24" s="70"/>
      <c r="L24" s="70"/>
      <c r="M24" s="74"/>
      <c r="N24" s="74"/>
      <c r="O24" s="14"/>
      <c r="P24" s="71"/>
      <c r="Q24" s="71"/>
    </row>
    <row r="25" spans="1:17">
      <c r="A25" s="70"/>
      <c r="B25" s="52"/>
      <c r="C25" s="70"/>
      <c r="D25" s="72"/>
      <c r="E25" s="73"/>
      <c r="F25" s="4" t="s">
        <v>35</v>
      </c>
      <c r="G25" s="3"/>
      <c r="H25" s="3"/>
      <c r="I25" s="3"/>
      <c r="J25" s="3"/>
      <c r="K25" s="5"/>
      <c r="L25" s="3"/>
      <c r="M25" s="74"/>
      <c r="N25" s="74"/>
      <c r="O25" s="14"/>
      <c r="P25" s="71"/>
      <c r="Q25" s="71"/>
    </row>
    <row r="26" spans="1:17">
      <c r="A26" s="70" t="s">
        <v>37</v>
      </c>
      <c r="B26" s="52"/>
      <c r="C26" s="70" t="s">
        <v>38</v>
      </c>
      <c r="D26" s="75"/>
      <c r="E26" s="73">
        <v>7.4999999999999997E-2</v>
      </c>
      <c r="F26" s="74" t="s">
        <v>24</v>
      </c>
      <c r="G26" s="70" t="s">
        <v>39</v>
      </c>
      <c r="H26" s="70" t="s">
        <v>40</v>
      </c>
      <c r="I26" s="70" t="s">
        <v>41</v>
      </c>
      <c r="J26" s="70" t="s">
        <v>42</v>
      </c>
      <c r="K26" s="70" t="s">
        <v>29</v>
      </c>
      <c r="L26" s="69"/>
      <c r="M26" s="74"/>
      <c r="N26" s="74"/>
      <c r="O26" s="91"/>
      <c r="P26" s="71" t="e">
        <f>ROUND(AVERAGE(M26:O42),3)</f>
        <v>#DIV/0!</v>
      </c>
      <c r="Q26" s="74" t="e">
        <f>ROUNDDOWN(P26*0.075,3)</f>
        <v>#DIV/0!</v>
      </c>
    </row>
    <row r="27" spans="1:17">
      <c r="A27" s="70"/>
      <c r="B27" s="52"/>
      <c r="C27" s="70"/>
      <c r="D27" s="75"/>
      <c r="E27" s="73"/>
      <c r="F27" s="74"/>
      <c r="G27" s="70"/>
      <c r="H27" s="70"/>
      <c r="I27" s="70"/>
      <c r="J27" s="70"/>
      <c r="K27" s="70"/>
      <c r="L27" s="69"/>
      <c r="M27" s="74"/>
      <c r="N27" s="74"/>
      <c r="O27" s="91"/>
      <c r="P27" s="71"/>
      <c r="Q27" s="74"/>
    </row>
    <row r="28" spans="1:17">
      <c r="A28" s="70"/>
      <c r="B28" s="52"/>
      <c r="C28" s="70"/>
      <c r="D28" s="75"/>
      <c r="E28" s="73"/>
      <c r="F28" s="74"/>
      <c r="G28" s="70"/>
      <c r="H28" s="70"/>
      <c r="I28" s="70"/>
      <c r="J28" s="70"/>
      <c r="K28" s="70"/>
      <c r="L28" s="69"/>
      <c r="M28" s="74"/>
      <c r="N28" s="74"/>
      <c r="O28" s="91"/>
      <c r="P28" s="71"/>
      <c r="Q28" s="74"/>
    </row>
    <row r="29" spans="1:17">
      <c r="A29" s="70"/>
      <c r="B29" s="52"/>
      <c r="C29" s="70"/>
      <c r="D29" s="75"/>
      <c r="E29" s="73"/>
      <c r="F29" s="74"/>
      <c r="G29" s="70"/>
      <c r="H29" s="70"/>
      <c r="I29" s="70"/>
      <c r="J29" s="70"/>
      <c r="K29" s="70"/>
      <c r="L29" s="69"/>
      <c r="M29" s="74"/>
      <c r="N29" s="74"/>
      <c r="O29" s="91"/>
      <c r="P29" s="71"/>
      <c r="Q29" s="74"/>
    </row>
    <row r="30" spans="1:17">
      <c r="A30" s="70"/>
      <c r="B30" s="52"/>
      <c r="C30" s="70"/>
      <c r="D30" s="75"/>
      <c r="E30" s="73"/>
      <c r="F30" s="74"/>
      <c r="G30" s="70"/>
      <c r="H30" s="70"/>
      <c r="I30" s="70"/>
      <c r="J30" s="70"/>
      <c r="K30" s="70"/>
      <c r="L30" s="69"/>
      <c r="M30" s="74"/>
      <c r="N30" s="74"/>
      <c r="O30" s="91"/>
      <c r="P30" s="71"/>
      <c r="Q30" s="74"/>
    </row>
    <row r="31" spans="1:17">
      <c r="A31" s="70"/>
      <c r="B31" s="52"/>
      <c r="C31" s="70"/>
      <c r="D31" s="75"/>
      <c r="E31" s="73"/>
      <c r="F31" s="74"/>
      <c r="G31" s="70"/>
      <c r="H31" s="70"/>
      <c r="I31" s="70"/>
      <c r="J31" s="70"/>
      <c r="K31" s="70"/>
      <c r="L31" s="69"/>
      <c r="M31" s="74"/>
      <c r="N31" s="74"/>
      <c r="O31" s="91"/>
      <c r="P31" s="71"/>
      <c r="Q31" s="74"/>
    </row>
    <row r="32" spans="1:17">
      <c r="A32" s="70"/>
      <c r="B32" s="52"/>
      <c r="C32" s="70"/>
      <c r="D32" s="75"/>
      <c r="E32" s="73"/>
      <c r="F32" s="74"/>
      <c r="G32" s="70"/>
      <c r="H32" s="70"/>
      <c r="I32" s="70"/>
      <c r="J32" s="70"/>
      <c r="K32" s="70"/>
      <c r="L32" s="69"/>
      <c r="M32" s="74"/>
      <c r="N32" s="74"/>
      <c r="O32" s="91"/>
      <c r="P32" s="71"/>
      <c r="Q32" s="74"/>
    </row>
    <row r="33" spans="1:17">
      <c r="A33" s="70"/>
      <c r="B33" s="52"/>
      <c r="C33" s="70"/>
      <c r="D33" s="75"/>
      <c r="E33" s="73"/>
      <c r="F33" s="74"/>
      <c r="G33" s="70"/>
      <c r="H33" s="70"/>
      <c r="I33" s="70"/>
      <c r="J33" s="70"/>
      <c r="K33" s="70"/>
      <c r="L33" s="69"/>
      <c r="M33" s="74"/>
      <c r="N33" s="74"/>
      <c r="O33" s="91"/>
      <c r="P33" s="71"/>
      <c r="Q33" s="74"/>
    </row>
    <row r="34" spans="1:17" ht="12.75" customHeight="1">
      <c r="A34" s="70"/>
      <c r="B34" s="52"/>
      <c r="C34" s="70"/>
      <c r="D34" s="75"/>
      <c r="E34" s="73"/>
      <c r="F34" s="74" t="s">
        <v>30</v>
      </c>
      <c r="G34" s="70" t="s">
        <v>44</v>
      </c>
      <c r="H34" s="70" t="s">
        <v>45</v>
      </c>
      <c r="I34" s="70" t="s">
        <v>46</v>
      </c>
      <c r="J34" s="70" t="s">
        <v>43</v>
      </c>
      <c r="K34" s="70" t="s">
        <v>29</v>
      </c>
      <c r="L34" s="69"/>
      <c r="M34" s="74"/>
      <c r="N34" s="74"/>
      <c r="O34" s="91"/>
      <c r="P34" s="71"/>
      <c r="Q34" s="74"/>
    </row>
    <row r="35" spans="1:17">
      <c r="A35" s="70"/>
      <c r="B35" s="52"/>
      <c r="C35" s="70"/>
      <c r="D35" s="75"/>
      <c r="E35" s="73"/>
      <c r="F35" s="74"/>
      <c r="G35" s="70"/>
      <c r="H35" s="70"/>
      <c r="I35" s="70"/>
      <c r="J35" s="70"/>
      <c r="K35" s="70"/>
      <c r="L35" s="69"/>
      <c r="M35" s="74"/>
      <c r="N35" s="74"/>
      <c r="O35" s="91"/>
      <c r="P35" s="71"/>
      <c r="Q35" s="74"/>
    </row>
    <row r="36" spans="1:17">
      <c r="A36" s="70"/>
      <c r="B36" s="52"/>
      <c r="C36" s="70"/>
      <c r="D36" s="75"/>
      <c r="E36" s="73"/>
      <c r="F36" s="74"/>
      <c r="G36" s="70"/>
      <c r="H36" s="70"/>
      <c r="I36" s="70"/>
      <c r="J36" s="70"/>
      <c r="K36" s="70"/>
      <c r="L36" s="69"/>
      <c r="M36" s="74"/>
      <c r="N36" s="74"/>
      <c r="O36" s="91"/>
      <c r="P36" s="71"/>
      <c r="Q36" s="74"/>
    </row>
    <row r="37" spans="1:17">
      <c r="A37" s="70"/>
      <c r="B37" s="52"/>
      <c r="C37" s="70"/>
      <c r="D37" s="75"/>
      <c r="E37" s="73"/>
      <c r="F37" s="74"/>
      <c r="G37" s="70"/>
      <c r="H37" s="70"/>
      <c r="I37" s="70"/>
      <c r="J37" s="70"/>
      <c r="K37" s="70"/>
      <c r="L37" s="69"/>
      <c r="M37" s="74"/>
      <c r="N37" s="74"/>
      <c r="O37" s="91"/>
      <c r="P37" s="71"/>
      <c r="Q37" s="74"/>
    </row>
    <row r="38" spans="1:17">
      <c r="A38" s="70"/>
      <c r="B38" s="52"/>
      <c r="C38" s="70"/>
      <c r="D38" s="75"/>
      <c r="E38" s="73"/>
      <c r="F38" s="74"/>
      <c r="G38" s="70"/>
      <c r="H38" s="70"/>
      <c r="I38" s="70"/>
      <c r="J38" s="70"/>
      <c r="K38" s="70"/>
      <c r="L38" s="69"/>
      <c r="M38" s="74"/>
      <c r="N38" s="74"/>
      <c r="O38" s="91"/>
      <c r="P38" s="71"/>
      <c r="Q38" s="74"/>
    </row>
    <row r="39" spans="1:17">
      <c r="A39" s="70"/>
      <c r="B39" s="52"/>
      <c r="C39" s="70"/>
      <c r="D39" s="75"/>
      <c r="E39" s="73"/>
      <c r="F39" s="74"/>
      <c r="G39" s="70"/>
      <c r="H39" s="70"/>
      <c r="I39" s="70"/>
      <c r="J39" s="70"/>
      <c r="K39" s="70"/>
      <c r="L39" s="69"/>
      <c r="M39" s="74"/>
      <c r="N39" s="74"/>
      <c r="O39" s="91"/>
      <c r="P39" s="71"/>
      <c r="Q39" s="74"/>
    </row>
    <row r="40" spans="1:17">
      <c r="A40" s="70"/>
      <c r="B40" s="52"/>
      <c r="C40" s="70"/>
      <c r="D40" s="75"/>
      <c r="E40" s="73"/>
      <c r="F40" s="74"/>
      <c r="G40" s="70"/>
      <c r="H40" s="70"/>
      <c r="I40" s="70"/>
      <c r="J40" s="70"/>
      <c r="K40" s="70"/>
      <c r="L40" s="69"/>
      <c r="M40" s="74"/>
      <c r="N40" s="74"/>
      <c r="O40" s="91"/>
      <c r="P40" s="71"/>
      <c r="Q40" s="74"/>
    </row>
    <row r="41" spans="1:17">
      <c r="A41" s="70"/>
      <c r="B41" s="52"/>
      <c r="C41" s="70"/>
      <c r="D41" s="75"/>
      <c r="E41" s="73"/>
      <c r="F41" s="74"/>
      <c r="G41" s="70"/>
      <c r="H41" s="70"/>
      <c r="I41" s="70"/>
      <c r="J41" s="70"/>
      <c r="K41" s="70"/>
      <c r="L41" s="69"/>
      <c r="M41" s="74"/>
      <c r="N41" s="74"/>
      <c r="O41" s="91"/>
      <c r="P41" s="71"/>
      <c r="Q41" s="74"/>
    </row>
    <row r="42" spans="1:17">
      <c r="A42" s="70"/>
      <c r="B42" s="53"/>
      <c r="C42" s="70"/>
      <c r="D42" s="75"/>
      <c r="E42" s="73"/>
      <c r="F42" s="17" t="s">
        <v>35</v>
      </c>
      <c r="G42" s="3"/>
      <c r="H42" s="3"/>
      <c r="I42" s="3"/>
      <c r="J42" s="3"/>
      <c r="K42" s="5"/>
      <c r="L42" s="3"/>
      <c r="M42" s="74"/>
      <c r="N42" s="74"/>
      <c r="O42" s="91"/>
      <c r="P42" s="71"/>
      <c r="Q42" s="74"/>
    </row>
    <row r="43" spans="1:17">
      <c r="A43" s="50"/>
      <c r="B43" s="49"/>
      <c r="C43" s="49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1:17">
      <c r="A44" s="49"/>
      <c r="B44" s="49"/>
      <c r="C44" s="49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1:17">
      <c r="A45" s="49"/>
      <c r="B45" s="49"/>
      <c r="C45" s="49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</row>
    <row r="46" spans="1:17">
      <c r="A46" s="49"/>
      <c r="B46" s="49"/>
      <c r="C46" s="49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</row>
    <row r="47" spans="1:17">
      <c r="A47" s="49"/>
      <c r="B47" s="49"/>
      <c r="C47" s="49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1:17">
      <c r="A48" s="49"/>
      <c r="B48" s="49"/>
      <c r="C48" s="49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</row>
    <row r="49" spans="1:17" ht="16.5">
      <c r="A49" s="55" t="s">
        <v>19</v>
      </c>
      <c r="B49" s="55" t="s">
        <v>20</v>
      </c>
      <c r="C49" s="55" t="s">
        <v>21</v>
      </c>
      <c r="D49" s="55" t="s">
        <v>22</v>
      </c>
      <c r="E49" s="55" t="s">
        <v>17</v>
      </c>
      <c r="F49" s="56" t="s">
        <v>16</v>
      </c>
      <c r="G49" s="57"/>
      <c r="H49" s="57"/>
      <c r="I49" s="57"/>
      <c r="J49" s="57"/>
      <c r="K49" s="58"/>
      <c r="L49" s="55" t="s">
        <v>5</v>
      </c>
      <c r="M49" s="55" t="s">
        <v>18</v>
      </c>
      <c r="N49" s="55"/>
      <c r="O49" s="55"/>
      <c r="P49" s="55" t="s">
        <v>1</v>
      </c>
      <c r="Q49" s="55" t="s">
        <v>0</v>
      </c>
    </row>
    <row r="50" spans="1:17" ht="16.5">
      <c r="A50" s="55"/>
      <c r="B50" s="55"/>
      <c r="C50" s="55"/>
      <c r="D50" s="55"/>
      <c r="E50" s="55"/>
      <c r="F50" s="59" t="s">
        <v>6</v>
      </c>
      <c r="G50" s="7" t="s">
        <v>7</v>
      </c>
      <c r="H50" s="8" t="s">
        <v>314</v>
      </c>
      <c r="I50" s="7" t="s">
        <v>13</v>
      </c>
      <c r="J50" s="8" t="s">
        <v>14</v>
      </c>
      <c r="K50" s="7" t="s">
        <v>15</v>
      </c>
      <c r="L50" s="55"/>
      <c r="M50" s="55"/>
      <c r="N50" s="55"/>
      <c r="O50" s="55"/>
      <c r="P50" s="55"/>
      <c r="Q50" s="55"/>
    </row>
    <row r="51" spans="1:17" ht="16.5">
      <c r="A51" s="55"/>
      <c r="B51" s="55"/>
      <c r="C51" s="55"/>
      <c r="D51" s="55"/>
      <c r="E51" s="55"/>
      <c r="F51" s="60"/>
      <c r="G51" s="9" t="s">
        <v>8</v>
      </c>
      <c r="H51" s="10" t="s">
        <v>315</v>
      </c>
      <c r="I51" s="9" t="s">
        <v>9</v>
      </c>
      <c r="J51" s="10" t="s">
        <v>10</v>
      </c>
      <c r="K51" s="9" t="s">
        <v>11</v>
      </c>
      <c r="L51" s="55"/>
      <c r="M51" s="11" t="s">
        <v>4</v>
      </c>
      <c r="N51" s="11" t="s">
        <v>3</v>
      </c>
      <c r="O51" s="11" t="s">
        <v>2</v>
      </c>
      <c r="P51" s="55"/>
      <c r="Q51" s="55"/>
    </row>
    <row r="52" spans="1:17">
      <c r="A52" s="53" t="s">
        <v>37</v>
      </c>
      <c r="B52" s="51" t="s">
        <v>36</v>
      </c>
      <c r="C52" s="53" t="s">
        <v>47</v>
      </c>
      <c r="D52" s="68"/>
      <c r="E52" s="76">
        <v>7.4999999999999997E-2</v>
      </c>
      <c r="F52" s="68" t="s">
        <v>24</v>
      </c>
      <c r="G52" s="53" t="s">
        <v>48</v>
      </c>
      <c r="H52" s="53" t="s">
        <v>49</v>
      </c>
      <c r="I52" s="53" t="s">
        <v>50</v>
      </c>
      <c r="J52" s="53" t="s">
        <v>51</v>
      </c>
      <c r="K52" s="53" t="s">
        <v>29</v>
      </c>
      <c r="L52" s="53"/>
      <c r="M52" s="68"/>
      <c r="N52" s="68"/>
      <c r="O52" s="90"/>
      <c r="P52" s="92" t="e">
        <f>ROUND(AVERAGE(M52:O66),3)</f>
        <v>#DIV/0!</v>
      </c>
      <c r="Q52" s="92" t="e">
        <f>ROUNDDOWN(P52*0.075,3)</f>
        <v>#DIV/0!</v>
      </c>
    </row>
    <row r="53" spans="1:17">
      <c r="A53" s="70"/>
      <c r="B53" s="52"/>
      <c r="C53" s="70"/>
      <c r="D53" s="74"/>
      <c r="E53" s="73"/>
      <c r="F53" s="74"/>
      <c r="G53" s="70"/>
      <c r="H53" s="70"/>
      <c r="I53" s="70"/>
      <c r="J53" s="70"/>
      <c r="K53" s="70"/>
      <c r="L53" s="70"/>
      <c r="M53" s="74"/>
      <c r="N53" s="74"/>
      <c r="O53" s="91"/>
      <c r="P53" s="71"/>
      <c r="Q53" s="71"/>
    </row>
    <row r="54" spans="1:17">
      <c r="A54" s="70"/>
      <c r="B54" s="52"/>
      <c r="C54" s="70"/>
      <c r="D54" s="74"/>
      <c r="E54" s="73"/>
      <c r="F54" s="74"/>
      <c r="G54" s="70"/>
      <c r="H54" s="70"/>
      <c r="I54" s="70"/>
      <c r="J54" s="70"/>
      <c r="K54" s="70"/>
      <c r="L54" s="70"/>
      <c r="M54" s="74"/>
      <c r="N54" s="74"/>
      <c r="O54" s="91"/>
      <c r="P54" s="71"/>
      <c r="Q54" s="71"/>
    </row>
    <row r="55" spans="1:17">
      <c r="A55" s="70"/>
      <c r="B55" s="52"/>
      <c r="C55" s="70"/>
      <c r="D55" s="74"/>
      <c r="E55" s="73"/>
      <c r="F55" s="74"/>
      <c r="G55" s="70"/>
      <c r="H55" s="70"/>
      <c r="I55" s="70"/>
      <c r="J55" s="70"/>
      <c r="K55" s="70"/>
      <c r="L55" s="70"/>
      <c r="M55" s="74"/>
      <c r="N55" s="74"/>
      <c r="O55" s="91"/>
      <c r="P55" s="71"/>
      <c r="Q55" s="71"/>
    </row>
    <row r="56" spans="1:17">
      <c r="A56" s="70"/>
      <c r="B56" s="52"/>
      <c r="C56" s="70"/>
      <c r="D56" s="74"/>
      <c r="E56" s="73"/>
      <c r="F56" s="74"/>
      <c r="G56" s="70"/>
      <c r="H56" s="70"/>
      <c r="I56" s="70"/>
      <c r="J56" s="70"/>
      <c r="K56" s="70"/>
      <c r="L56" s="70"/>
      <c r="M56" s="74"/>
      <c r="N56" s="74"/>
      <c r="O56" s="91"/>
      <c r="P56" s="71"/>
      <c r="Q56" s="71"/>
    </row>
    <row r="57" spans="1:17" ht="12.75" customHeight="1">
      <c r="A57" s="70"/>
      <c r="B57" s="52"/>
      <c r="C57" s="70"/>
      <c r="D57" s="74"/>
      <c r="E57" s="73"/>
      <c r="F57" s="74"/>
      <c r="G57" s="70"/>
      <c r="H57" s="70"/>
      <c r="I57" s="70"/>
      <c r="J57" s="70"/>
      <c r="K57" s="70"/>
      <c r="L57" s="70"/>
      <c r="M57" s="74"/>
      <c r="N57" s="74"/>
      <c r="O57" s="91"/>
      <c r="P57" s="71"/>
      <c r="Q57" s="71"/>
    </row>
    <row r="58" spans="1:17">
      <c r="A58" s="70"/>
      <c r="B58" s="52"/>
      <c r="C58" s="70"/>
      <c r="D58" s="74"/>
      <c r="E58" s="73"/>
      <c r="F58" s="74"/>
      <c r="G58" s="70"/>
      <c r="H58" s="70"/>
      <c r="I58" s="70"/>
      <c r="J58" s="70"/>
      <c r="K58" s="70"/>
      <c r="L58" s="70"/>
      <c r="M58" s="74"/>
      <c r="N58" s="74"/>
      <c r="O58" s="91"/>
      <c r="P58" s="71"/>
      <c r="Q58" s="71"/>
    </row>
    <row r="59" spans="1:17">
      <c r="A59" s="70"/>
      <c r="B59" s="52"/>
      <c r="C59" s="70"/>
      <c r="D59" s="74"/>
      <c r="E59" s="73"/>
      <c r="F59" s="74"/>
      <c r="G59" s="70"/>
      <c r="H59" s="70"/>
      <c r="I59" s="70"/>
      <c r="J59" s="70"/>
      <c r="K59" s="70"/>
      <c r="L59" s="70"/>
      <c r="M59" s="74"/>
      <c r="N59" s="74"/>
      <c r="O59" s="91"/>
      <c r="P59" s="71"/>
      <c r="Q59" s="71"/>
    </row>
    <row r="60" spans="1:17">
      <c r="A60" s="70"/>
      <c r="B60" s="52"/>
      <c r="C60" s="70"/>
      <c r="D60" s="74"/>
      <c r="E60" s="73"/>
      <c r="F60" s="74" t="s">
        <v>30</v>
      </c>
      <c r="G60" s="70" t="s">
        <v>52</v>
      </c>
      <c r="H60" s="70" t="s">
        <v>53</v>
      </c>
      <c r="I60" s="70" t="s">
        <v>54</v>
      </c>
      <c r="J60" s="70" t="s">
        <v>72</v>
      </c>
      <c r="K60" s="70" t="s">
        <v>29</v>
      </c>
      <c r="L60" s="70"/>
      <c r="M60" s="74"/>
      <c r="N60" s="74"/>
      <c r="O60" s="91"/>
      <c r="P60" s="71"/>
      <c r="Q60" s="71"/>
    </row>
    <row r="61" spans="1:17">
      <c r="A61" s="70"/>
      <c r="B61" s="52"/>
      <c r="C61" s="70"/>
      <c r="D61" s="74"/>
      <c r="E61" s="73"/>
      <c r="F61" s="74"/>
      <c r="G61" s="70"/>
      <c r="H61" s="70"/>
      <c r="I61" s="70"/>
      <c r="J61" s="70"/>
      <c r="K61" s="70"/>
      <c r="L61" s="70"/>
      <c r="M61" s="74"/>
      <c r="N61" s="74"/>
      <c r="O61" s="91"/>
      <c r="P61" s="71"/>
      <c r="Q61" s="71"/>
    </row>
    <row r="62" spans="1:17">
      <c r="A62" s="70"/>
      <c r="B62" s="52"/>
      <c r="C62" s="70"/>
      <c r="D62" s="74"/>
      <c r="E62" s="73"/>
      <c r="F62" s="74"/>
      <c r="G62" s="70"/>
      <c r="H62" s="70"/>
      <c r="I62" s="70"/>
      <c r="J62" s="70"/>
      <c r="K62" s="70"/>
      <c r="L62" s="70"/>
      <c r="M62" s="74"/>
      <c r="N62" s="74"/>
      <c r="O62" s="91"/>
      <c r="P62" s="71"/>
      <c r="Q62" s="71"/>
    </row>
    <row r="63" spans="1:17">
      <c r="A63" s="70"/>
      <c r="B63" s="52"/>
      <c r="C63" s="70"/>
      <c r="D63" s="74"/>
      <c r="E63" s="73"/>
      <c r="F63" s="74"/>
      <c r="G63" s="70"/>
      <c r="H63" s="70"/>
      <c r="I63" s="70"/>
      <c r="J63" s="70"/>
      <c r="K63" s="70"/>
      <c r="L63" s="70"/>
      <c r="M63" s="74"/>
      <c r="N63" s="74"/>
      <c r="O63" s="91"/>
      <c r="P63" s="71"/>
      <c r="Q63" s="71"/>
    </row>
    <row r="64" spans="1:17" ht="12.75" customHeight="1">
      <c r="A64" s="70"/>
      <c r="B64" s="52"/>
      <c r="C64" s="70"/>
      <c r="D64" s="74"/>
      <c r="E64" s="73"/>
      <c r="F64" s="74"/>
      <c r="G64" s="70"/>
      <c r="H64" s="70"/>
      <c r="I64" s="70"/>
      <c r="J64" s="70"/>
      <c r="K64" s="70"/>
      <c r="L64" s="70"/>
      <c r="M64" s="74"/>
      <c r="N64" s="74"/>
      <c r="O64" s="91"/>
      <c r="P64" s="71"/>
      <c r="Q64" s="71"/>
    </row>
    <row r="65" spans="1:17">
      <c r="A65" s="70"/>
      <c r="B65" s="52"/>
      <c r="C65" s="70"/>
      <c r="D65" s="74"/>
      <c r="E65" s="73"/>
      <c r="F65" s="74"/>
      <c r="G65" s="70"/>
      <c r="H65" s="70"/>
      <c r="I65" s="70"/>
      <c r="J65" s="70"/>
      <c r="K65" s="70"/>
      <c r="L65" s="70"/>
      <c r="M65" s="74"/>
      <c r="N65" s="74"/>
      <c r="O65" s="91"/>
      <c r="P65" s="71"/>
      <c r="Q65" s="71"/>
    </row>
    <row r="66" spans="1:17">
      <c r="A66" s="70"/>
      <c r="B66" s="53"/>
      <c r="C66" s="70"/>
      <c r="D66" s="74"/>
      <c r="E66" s="73"/>
      <c r="F66" s="4" t="s">
        <v>35</v>
      </c>
      <c r="G66" s="3"/>
      <c r="H66" s="3"/>
      <c r="I66" s="3"/>
      <c r="J66" s="3"/>
      <c r="K66" s="5"/>
      <c r="L66" s="3"/>
      <c r="M66" s="74"/>
      <c r="N66" s="74"/>
      <c r="O66" s="91"/>
      <c r="P66" s="71"/>
      <c r="Q66" s="71"/>
    </row>
    <row r="67" spans="1:17" ht="12.75" customHeight="1">
      <c r="A67" s="70" t="s">
        <v>37</v>
      </c>
      <c r="B67" s="51" t="s">
        <v>83</v>
      </c>
      <c r="C67" s="70" t="s">
        <v>64</v>
      </c>
      <c r="D67" s="74"/>
      <c r="E67" s="73">
        <v>7.4999999999999997E-2</v>
      </c>
      <c r="F67" s="74" t="s">
        <v>24</v>
      </c>
      <c r="G67" s="69" t="s">
        <v>65</v>
      </c>
      <c r="H67" s="69" t="s">
        <v>66</v>
      </c>
      <c r="I67" s="69" t="s">
        <v>67</v>
      </c>
      <c r="J67" s="69" t="s">
        <v>68</v>
      </c>
      <c r="K67" s="70" t="s">
        <v>29</v>
      </c>
      <c r="L67" s="70"/>
      <c r="M67" s="74"/>
      <c r="N67" s="74"/>
      <c r="O67" s="91"/>
      <c r="P67" s="71" t="e">
        <f>ROUND(AVERAGE(M67:O79),3)</f>
        <v>#DIV/0!</v>
      </c>
      <c r="Q67" s="74" t="e">
        <f>ROUNDDOWN(P67*0.075,3)</f>
        <v>#DIV/0!</v>
      </c>
    </row>
    <row r="68" spans="1:17">
      <c r="A68" s="70"/>
      <c r="B68" s="52"/>
      <c r="C68" s="70"/>
      <c r="D68" s="74"/>
      <c r="E68" s="73"/>
      <c r="F68" s="74"/>
      <c r="G68" s="69"/>
      <c r="H68" s="69"/>
      <c r="I68" s="69"/>
      <c r="J68" s="69"/>
      <c r="K68" s="70"/>
      <c r="L68" s="70"/>
      <c r="M68" s="74"/>
      <c r="N68" s="74"/>
      <c r="O68" s="91"/>
      <c r="P68" s="71"/>
      <c r="Q68" s="74"/>
    </row>
    <row r="69" spans="1:17">
      <c r="A69" s="70"/>
      <c r="B69" s="52"/>
      <c r="C69" s="70"/>
      <c r="D69" s="74"/>
      <c r="E69" s="73"/>
      <c r="F69" s="74"/>
      <c r="G69" s="69"/>
      <c r="H69" s="69"/>
      <c r="I69" s="69"/>
      <c r="J69" s="69"/>
      <c r="K69" s="70"/>
      <c r="L69" s="70"/>
      <c r="M69" s="74"/>
      <c r="N69" s="74"/>
      <c r="O69" s="91"/>
      <c r="P69" s="71"/>
      <c r="Q69" s="74"/>
    </row>
    <row r="70" spans="1:17">
      <c r="A70" s="70"/>
      <c r="B70" s="52"/>
      <c r="C70" s="70"/>
      <c r="D70" s="74"/>
      <c r="E70" s="73"/>
      <c r="F70" s="74"/>
      <c r="G70" s="69"/>
      <c r="H70" s="69"/>
      <c r="I70" s="69"/>
      <c r="J70" s="69"/>
      <c r="K70" s="70"/>
      <c r="L70" s="70"/>
      <c r="M70" s="74"/>
      <c r="N70" s="74"/>
      <c r="O70" s="91"/>
      <c r="P70" s="71"/>
      <c r="Q70" s="74"/>
    </row>
    <row r="71" spans="1:17" ht="12.75" customHeight="1">
      <c r="A71" s="70"/>
      <c r="B71" s="52"/>
      <c r="C71" s="70"/>
      <c r="D71" s="74"/>
      <c r="E71" s="73"/>
      <c r="F71" s="74"/>
      <c r="G71" s="69"/>
      <c r="H71" s="69"/>
      <c r="I71" s="69"/>
      <c r="J71" s="69"/>
      <c r="K71" s="70"/>
      <c r="L71" s="70"/>
      <c r="M71" s="74"/>
      <c r="N71" s="74"/>
      <c r="O71" s="91"/>
      <c r="P71" s="71"/>
      <c r="Q71" s="74"/>
    </row>
    <row r="72" spans="1:17">
      <c r="A72" s="70"/>
      <c r="B72" s="52"/>
      <c r="C72" s="70"/>
      <c r="D72" s="74"/>
      <c r="E72" s="73"/>
      <c r="F72" s="74"/>
      <c r="G72" s="69"/>
      <c r="H72" s="69"/>
      <c r="I72" s="69"/>
      <c r="J72" s="69"/>
      <c r="K72" s="70"/>
      <c r="L72" s="70"/>
      <c r="M72" s="74"/>
      <c r="N72" s="74"/>
      <c r="O72" s="91"/>
      <c r="P72" s="71"/>
      <c r="Q72" s="74"/>
    </row>
    <row r="73" spans="1:17">
      <c r="A73" s="70"/>
      <c r="B73" s="52"/>
      <c r="C73" s="70"/>
      <c r="D73" s="74"/>
      <c r="E73" s="73"/>
      <c r="F73" s="74"/>
      <c r="G73" s="69"/>
      <c r="H73" s="69"/>
      <c r="I73" s="69"/>
      <c r="J73" s="69"/>
      <c r="K73" s="70"/>
      <c r="L73" s="70"/>
      <c r="M73" s="74"/>
      <c r="N73" s="74"/>
      <c r="O73" s="91"/>
      <c r="P73" s="71"/>
      <c r="Q73" s="74"/>
    </row>
    <row r="74" spans="1:17">
      <c r="A74" s="70"/>
      <c r="B74" s="52"/>
      <c r="C74" s="70"/>
      <c r="D74" s="74"/>
      <c r="E74" s="73"/>
      <c r="F74" s="74" t="s">
        <v>30</v>
      </c>
      <c r="G74" s="69" t="s">
        <v>69</v>
      </c>
      <c r="H74" s="69" t="s">
        <v>70</v>
      </c>
      <c r="I74" s="69" t="s">
        <v>71</v>
      </c>
      <c r="J74" s="70" t="s">
        <v>73</v>
      </c>
      <c r="K74" s="70" t="s">
        <v>29</v>
      </c>
      <c r="L74" s="70"/>
      <c r="M74" s="74"/>
      <c r="N74" s="74"/>
      <c r="O74" s="91"/>
      <c r="P74" s="71"/>
      <c r="Q74" s="74"/>
    </row>
    <row r="75" spans="1:17">
      <c r="A75" s="70"/>
      <c r="B75" s="52"/>
      <c r="C75" s="70"/>
      <c r="D75" s="74"/>
      <c r="E75" s="73"/>
      <c r="F75" s="74"/>
      <c r="G75" s="69"/>
      <c r="H75" s="69"/>
      <c r="I75" s="69"/>
      <c r="J75" s="70"/>
      <c r="K75" s="70"/>
      <c r="L75" s="70"/>
      <c r="M75" s="74"/>
      <c r="N75" s="74"/>
      <c r="O75" s="91"/>
      <c r="P75" s="71"/>
      <c r="Q75" s="74"/>
    </row>
    <row r="76" spans="1:17">
      <c r="A76" s="70"/>
      <c r="B76" s="52"/>
      <c r="C76" s="70"/>
      <c r="D76" s="74"/>
      <c r="E76" s="73"/>
      <c r="F76" s="74"/>
      <c r="G76" s="69"/>
      <c r="H76" s="69"/>
      <c r="I76" s="69"/>
      <c r="J76" s="70"/>
      <c r="K76" s="70"/>
      <c r="L76" s="70"/>
      <c r="M76" s="74"/>
      <c r="N76" s="74"/>
      <c r="O76" s="91"/>
      <c r="P76" s="71"/>
      <c r="Q76" s="74"/>
    </row>
    <row r="77" spans="1:17" ht="13.5" customHeight="1">
      <c r="A77" s="70"/>
      <c r="B77" s="52"/>
      <c r="C77" s="70"/>
      <c r="D77" s="74"/>
      <c r="E77" s="73"/>
      <c r="F77" s="74"/>
      <c r="G77" s="69"/>
      <c r="H77" s="69"/>
      <c r="I77" s="69"/>
      <c r="J77" s="70"/>
      <c r="K77" s="70"/>
      <c r="L77" s="70"/>
      <c r="M77" s="74"/>
      <c r="N77" s="74"/>
      <c r="O77" s="91"/>
      <c r="P77" s="71"/>
      <c r="Q77" s="74"/>
    </row>
    <row r="78" spans="1:17" ht="13.5" customHeight="1">
      <c r="A78" s="70"/>
      <c r="B78" s="52"/>
      <c r="C78" s="70"/>
      <c r="D78" s="74"/>
      <c r="E78" s="73"/>
      <c r="F78" s="74"/>
      <c r="G78" s="69"/>
      <c r="H78" s="69"/>
      <c r="I78" s="69"/>
      <c r="J78" s="70"/>
      <c r="K78" s="70"/>
      <c r="L78" s="70"/>
      <c r="M78" s="74"/>
      <c r="N78" s="74"/>
      <c r="O78" s="91"/>
      <c r="P78" s="71"/>
      <c r="Q78" s="74"/>
    </row>
    <row r="79" spans="1:17" ht="13.5" customHeight="1">
      <c r="A79" s="70"/>
      <c r="B79" s="52"/>
      <c r="C79" s="70"/>
      <c r="D79" s="74"/>
      <c r="E79" s="73"/>
      <c r="F79" s="4" t="s">
        <v>35</v>
      </c>
      <c r="G79" s="3"/>
      <c r="H79" s="3"/>
      <c r="I79" s="3"/>
      <c r="J79" s="3"/>
      <c r="K79" s="5"/>
      <c r="L79" s="3"/>
      <c r="M79" s="74"/>
      <c r="N79" s="74"/>
      <c r="O79" s="91"/>
      <c r="P79" s="71"/>
      <c r="Q79" s="74"/>
    </row>
    <row r="80" spans="1:17" ht="13.5" customHeight="1">
      <c r="A80" s="70" t="s">
        <v>37</v>
      </c>
      <c r="B80" s="52"/>
      <c r="C80" s="70" t="s">
        <v>74</v>
      </c>
      <c r="D80" s="74"/>
      <c r="E80" s="73">
        <v>7.4999999999999997E-2</v>
      </c>
      <c r="F80" s="74" t="s">
        <v>24</v>
      </c>
      <c r="G80" s="95" t="s">
        <v>75</v>
      </c>
      <c r="H80" s="95" t="s">
        <v>76</v>
      </c>
      <c r="I80" s="95" t="s">
        <v>77</v>
      </c>
      <c r="J80" s="95" t="s">
        <v>78</v>
      </c>
      <c r="K80" s="95" t="s">
        <v>29</v>
      </c>
      <c r="L80" s="95"/>
      <c r="M80" s="74"/>
      <c r="N80" s="74"/>
      <c r="O80" s="91"/>
      <c r="P80" s="71" t="e">
        <f>ROUND(AVERAGE(M80:O95),3)</f>
        <v>#DIV/0!</v>
      </c>
      <c r="Q80" s="71" t="e">
        <f>ROUNDDOWN(P80*0.075,3)</f>
        <v>#DIV/0!</v>
      </c>
    </row>
    <row r="81" spans="1:17" ht="13.5" customHeight="1">
      <c r="A81" s="70"/>
      <c r="B81" s="52"/>
      <c r="C81" s="70"/>
      <c r="D81" s="74"/>
      <c r="E81" s="73"/>
      <c r="F81" s="74"/>
      <c r="G81" s="95"/>
      <c r="H81" s="95"/>
      <c r="I81" s="95"/>
      <c r="J81" s="95"/>
      <c r="K81" s="95"/>
      <c r="L81" s="95"/>
      <c r="M81" s="74"/>
      <c r="N81" s="74"/>
      <c r="O81" s="91"/>
      <c r="P81" s="71"/>
      <c r="Q81" s="71"/>
    </row>
    <row r="82" spans="1:17" ht="13.5" customHeight="1">
      <c r="A82" s="70"/>
      <c r="B82" s="52"/>
      <c r="C82" s="70"/>
      <c r="D82" s="74"/>
      <c r="E82" s="73"/>
      <c r="F82" s="74"/>
      <c r="G82" s="95"/>
      <c r="H82" s="95"/>
      <c r="I82" s="95"/>
      <c r="J82" s="95"/>
      <c r="K82" s="95"/>
      <c r="L82" s="95"/>
      <c r="M82" s="74"/>
      <c r="N82" s="74"/>
      <c r="O82" s="91"/>
      <c r="P82" s="71"/>
      <c r="Q82" s="71"/>
    </row>
    <row r="83" spans="1:17" ht="13.5" customHeight="1">
      <c r="A83" s="70"/>
      <c r="B83" s="52"/>
      <c r="C83" s="70"/>
      <c r="D83" s="74"/>
      <c r="E83" s="73"/>
      <c r="F83" s="74"/>
      <c r="G83" s="95"/>
      <c r="H83" s="95"/>
      <c r="I83" s="95"/>
      <c r="J83" s="95"/>
      <c r="K83" s="95"/>
      <c r="L83" s="95"/>
      <c r="M83" s="74"/>
      <c r="N83" s="74"/>
      <c r="O83" s="91"/>
      <c r="P83" s="71"/>
      <c r="Q83" s="71"/>
    </row>
    <row r="84" spans="1:17" ht="13.5" customHeight="1">
      <c r="A84" s="70"/>
      <c r="B84" s="52"/>
      <c r="C84" s="70"/>
      <c r="D84" s="74"/>
      <c r="E84" s="73"/>
      <c r="F84" s="74"/>
      <c r="G84" s="95"/>
      <c r="H84" s="95"/>
      <c r="I84" s="95"/>
      <c r="J84" s="95"/>
      <c r="K84" s="95"/>
      <c r="L84" s="95"/>
      <c r="M84" s="74"/>
      <c r="N84" s="74"/>
      <c r="O84" s="91"/>
      <c r="P84" s="71"/>
      <c r="Q84" s="71"/>
    </row>
    <row r="85" spans="1:17" ht="13.5" customHeight="1">
      <c r="A85" s="70"/>
      <c r="B85" s="52"/>
      <c r="C85" s="70"/>
      <c r="D85" s="74"/>
      <c r="E85" s="73"/>
      <c r="F85" s="74"/>
      <c r="G85" s="95"/>
      <c r="H85" s="95"/>
      <c r="I85" s="95"/>
      <c r="J85" s="95"/>
      <c r="K85" s="95"/>
      <c r="L85" s="95"/>
      <c r="M85" s="74"/>
      <c r="N85" s="74"/>
      <c r="O85" s="91"/>
      <c r="P85" s="71"/>
      <c r="Q85" s="71"/>
    </row>
    <row r="86" spans="1:17" ht="13.5" customHeight="1">
      <c r="A86" s="70"/>
      <c r="B86" s="52"/>
      <c r="C86" s="70"/>
      <c r="D86" s="74"/>
      <c r="E86" s="73"/>
      <c r="F86" s="74"/>
      <c r="G86" s="95"/>
      <c r="H86" s="95"/>
      <c r="I86" s="95"/>
      <c r="J86" s="95"/>
      <c r="K86" s="95"/>
      <c r="L86" s="95"/>
      <c r="M86" s="74"/>
      <c r="N86" s="74"/>
      <c r="O86" s="91"/>
      <c r="P86" s="71"/>
      <c r="Q86" s="71"/>
    </row>
    <row r="87" spans="1:17" ht="13.5" customHeight="1">
      <c r="A87" s="70"/>
      <c r="B87" s="52"/>
      <c r="C87" s="70"/>
      <c r="D87" s="74"/>
      <c r="E87" s="73"/>
      <c r="F87" s="74"/>
      <c r="G87" s="95"/>
      <c r="H87" s="95"/>
      <c r="I87" s="95"/>
      <c r="J87" s="95"/>
      <c r="K87" s="95"/>
      <c r="L87" s="95"/>
      <c r="M87" s="74"/>
      <c r="N87" s="74"/>
      <c r="O87" s="91"/>
      <c r="P87" s="71"/>
      <c r="Q87" s="71"/>
    </row>
    <row r="88" spans="1:17" ht="13.5" customHeight="1">
      <c r="A88" s="70"/>
      <c r="B88" s="52"/>
      <c r="C88" s="70"/>
      <c r="D88" s="74"/>
      <c r="E88" s="73"/>
      <c r="F88" s="74"/>
      <c r="G88" s="95"/>
      <c r="H88" s="95"/>
      <c r="I88" s="95"/>
      <c r="J88" s="95"/>
      <c r="K88" s="95"/>
      <c r="L88" s="95"/>
      <c r="M88" s="74"/>
      <c r="N88" s="74"/>
      <c r="O88" s="91"/>
      <c r="P88" s="71"/>
      <c r="Q88" s="71"/>
    </row>
    <row r="89" spans="1:17" ht="13.5" customHeight="1">
      <c r="A89" s="70"/>
      <c r="B89" s="52"/>
      <c r="C89" s="70"/>
      <c r="D89" s="74"/>
      <c r="E89" s="73"/>
      <c r="F89" s="74"/>
      <c r="G89" s="95"/>
      <c r="H89" s="95"/>
      <c r="I89" s="95"/>
      <c r="J89" s="95"/>
      <c r="K89" s="95"/>
      <c r="L89" s="95"/>
      <c r="M89" s="74"/>
      <c r="N89" s="74"/>
      <c r="O89" s="91"/>
      <c r="P89" s="71"/>
      <c r="Q89" s="71"/>
    </row>
    <row r="90" spans="1:17" ht="13.5" customHeight="1">
      <c r="A90" s="70"/>
      <c r="B90" s="52"/>
      <c r="C90" s="70"/>
      <c r="D90" s="74"/>
      <c r="E90" s="73"/>
      <c r="F90" s="74" t="s">
        <v>30</v>
      </c>
      <c r="G90" s="95" t="s">
        <v>79</v>
      </c>
      <c r="H90" s="95" t="s">
        <v>80</v>
      </c>
      <c r="I90" s="95" t="s">
        <v>81</v>
      </c>
      <c r="J90" s="95" t="s">
        <v>82</v>
      </c>
      <c r="K90" s="95" t="s">
        <v>29</v>
      </c>
      <c r="L90" s="95"/>
      <c r="M90" s="74"/>
      <c r="N90" s="74"/>
      <c r="O90" s="91"/>
      <c r="P90" s="71"/>
      <c r="Q90" s="71"/>
    </row>
    <row r="91" spans="1:17" ht="13.5" customHeight="1">
      <c r="A91" s="70"/>
      <c r="B91" s="52"/>
      <c r="C91" s="70"/>
      <c r="D91" s="74"/>
      <c r="E91" s="73"/>
      <c r="F91" s="74"/>
      <c r="G91" s="95"/>
      <c r="H91" s="95"/>
      <c r="I91" s="95"/>
      <c r="J91" s="95"/>
      <c r="K91" s="95"/>
      <c r="L91" s="95"/>
      <c r="M91" s="74"/>
      <c r="N91" s="74"/>
      <c r="O91" s="91"/>
      <c r="P91" s="71"/>
      <c r="Q91" s="71"/>
    </row>
    <row r="92" spans="1:17" ht="13.5" customHeight="1">
      <c r="A92" s="70"/>
      <c r="B92" s="52"/>
      <c r="C92" s="70"/>
      <c r="D92" s="74"/>
      <c r="E92" s="73"/>
      <c r="F92" s="74"/>
      <c r="G92" s="95"/>
      <c r="H92" s="95"/>
      <c r="I92" s="95"/>
      <c r="J92" s="95"/>
      <c r="K92" s="95"/>
      <c r="L92" s="95"/>
      <c r="M92" s="74"/>
      <c r="N92" s="74"/>
      <c r="O92" s="91"/>
      <c r="P92" s="71"/>
      <c r="Q92" s="71"/>
    </row>
    <row r="93" spans="1:17" ht="13.5" customHeight="1">
      <c r="A93" s="70"/>
      <c r="B93" s="52"/>
      <c r="C93" s="70"/>
      <c r="D93" s="74"/>
      <c r="E93" s="73"/>
      <c r="F93" s="74"/>
      <c r="G93" s="95"/>
      <c r="H93" s="95"/>
      <c r="I93" s="95"/>
      <c r="J93" s="95"/>
      <c r="K93" s="95"/>
      <c r="L93" s="95"/>
      <c r="M93" s="74"/>
      <c r="N93" s="74"/>
      <c r="O93" s="91"/>
      <c r="P93" s="71"/>
      <c r="Q93" s="71"/>
    </row>
    <row r="94" spans="1:17">
      <c r="A94" s="70"/>
      <c r="B94" s="52"/>
      <c r="C94" s="70"/>
      <c r="D94" s="74"/>
      <c r="E94" s="73"/>
      <c r="F94" s="74"/>
      <c r="G94" s="95"/>
      <c r="H94" s="95"/>
      <c r="I94" s="95"/>
      <c r="J94" s="95"/>
      <c r="K94" s="95"/>
      <c r="L94" s="95"/>
      <c r="M94" s="74"/>
      <c r="N94" s="74"/>
      <c r="O94" s="91"/>
      <c r="P94" s="71"/>
      <c r="Q94" s="71"/>
    </row>
    <row r="95" spans="1:17">
      <c r="A95" s="70"/>
      <c r="B95" s="53"/>
      <c r="C95" s="70"/>
      <c r="D95" s="74"/>
      <c r="E95" s="73"/>
      <c r="F95" s="4" t="s">
        <v>35</v>
      </c>
      <c r="G95" s="3"/>
      <c r="H95" s="3"/>
      <c r="I95" s="3"/>
      <c r="J95" s="3"/>
      <c r="K95" s="5"/>
      <c r="L95" s="3"/>
      <c r="M95" s="74"/>
      <c r="N95" s="74"/>
      <c r="O95" s="91"/>
      <c r="P95" s="71"/>
      <c r="Q95" s="71"/>
    </row>
    <row r="96" spans="1:17" ht="16.5">
      <c r="A96" s="55" t="s">
        <v>19</v>
      </c>
      <c r="B96" s="55" t="s">
        <v>20</v>
      </c>
      <c r="C96" s="55" t="s">
        <v>21</v>
      </c>
      <c r="D96" s="55" t="s">
        <v>22</v>
      </c>
      <c r="E96" s="55" t="s">
        <v>17</v>
      </c>
      <c r="F96" s="56" t="s">
        <v>16</v>
      </c>
      <c r="G96" s="57"/>
      <c r="H96" s="57"/>
      <c r="I96" s="57"/>
      <c r="J96" s="57"/>
      <c r="K96" s="58"/>
      <c r="L96" s="55" t="s">
        <v>5</v>
      </c>
      <c r="M96" s="55" t="s">
        <v>18</v>
      </c>
      <c r="N96" s="55"/>
      <c r="O96" s="55"/>
      <c r="P96" s="55" t="s">
        <v>1</v>
      </c>
      <c r="Q96" s="55" t="s">
        <v>0</v>
      </c>
    </row>
    <row r="97" spans="1:17" ht="16.5">
      <c r="A97" s="55"/>
      <c r="B97" s="55"/>
      <c r="C97" s="55"/>
      <c r="D97" s="55"/>
      <c r="E97" s="55"/>
      <c r="F97" s="59" t="s">
        <v>6</v>
      </c>
      <c r="G97" s="7" t="s">
        <v>7</v>
      </c>
      <c r="H97" s="8" t="s">
        <v>314</v>
      </c>
      <c r="I97" s="7" t="s">
        <v>13</v>
      </c>
      <c r="J97" s="8" t="s">
        <v>14</v>
      </c>
      <c r="K97" s="7" t="s">
        <v>15</v>
      </c>
      <c r="L97" s="55"/>
      <c r="M97" s="55"/>
      <c r="N97" s="55"/>
      <c r="O97" s="55"/>
      <c r="P97" s="55"/>
      <c r="Q97" s="55"/>
    </row>
    <row r="98" spans="1:17" ht="16.5">
      <c r="A98" s="55"/>
      <c r="B98" s="55"/>
      <c r="C98" s="55"/>
      <c r="D98" s="55"/>
      <c r="E98" s="55"/>
      <c r="F98" s="60"/>
      <c r="G98" s="9" t="s">
        <v>8</v>
      </c>
      <c r="H98" s="10" t="s">
        <v>315</v>
      </c>
      <c r="I98" s="9" t="s">
        <v>9</v>
      </c>
      <c r="J98" s="10" t="s">
        <v>10</v>
      </c>
      <c r="K98" s="9" t="s">
        <v>11</v>
      </c>
      <c r="L98" s="55"/>
      <c r="M98" s="11" t="s">
        <v>4</v>
      </c>
      <c r="N98" s="11" t="s">
        <v>3</v>
      </c>
      <c r="O98" s="11" t="s">
        <v>2</v>
      </c>
      <c r="P98" s="55"/>
      <c r="Q98" s="55"/>
    </row>
    <row r="99" spans="1:17" ht="12.75" customHeight="1">
      <c r="A99" s="70" t="s">
        <v>37</v>
      </c>
      <c r="B99" s="51" t="s">
        <v>83</v>
      </c>
      <c r="C99" s="70" t="s">
        <v>84</v>
      </c>
      <c r="D99" s="74"/>
      <c r="E99" s="73">
        <v>7.4999999999999997E-2</v>
      </c>
      <c r="F99" s="74" t="s">
        <v>24</v>
      </c>
      <c r="G99" s="93" t="s">
        <v>85</v>
      </c>
      <c r="H99" s="94" t="s">
        <v>86</v>
      </c>
      <c r="I99" s="93" t="s">
        <v>87</v>
      </c>
      <c r="J99" s="93" t="s">
        <v>88</v>
      </c>
      <c r="K99" s="93" t="s">
        <v>29</v>
      </c>
      <c r="L99" s="93"/>
      <c r="M99" s="74"/>
      <c r="N99" s="74"/>
      <c r="O99" s="91"/>
      <c r="P99" s="71" t="e">
        <f>ROUND(AVERAGE(M99:O116),3)</f>
        <v>#DIV/0!</v>
      </c>
      <c r="Q99" s="74" t="e">
        <f>ROUNDDOWN(P99*0.075,3)</f>
        <v>#DIV/0!</v>
      </c>
    </row>
    <row r="100" spans="1:17" ht="12.75" customHeight="1">
      <c r="A100" s="70"/>
      <c r="B100" s="52"/>
      <c r="C100" s="70"/>
      <c r="D100" s="74"/>
      <c r="E100" s="73"/>
      <c r="F100" s="74"/>
      <c r="G100" s="93"/>
      <c r="H100" s="94"/>
      <c r="I100" s="93"/>
      <c r="J100" s="93"/>
      <c r="K100" s="93"/>
      <c r="L100" s="93"/>
      <c r="M100" s="74"/>
      <c r="N100" s="74"/>
      <c r="O100" s="91"/>
      <c r="P100" s="71"/>
      <c r="Q100" s="74"/>
    </row>
    <row r="101" spans="1:17">
      <c r="A101" s="70"/>
      <c r="B101" s="52"/>
      <c r="C101" s="70"/>
      <c r="D101" s="74"/>
      <c r="E101" s="73"/>
      <c r="F101" s="74"/>
      <c r="G101" s="93"/>
      <c r="H101" s="94"/>
      <c r="I101" s="93"/>
      <c r="J101" s="93"/>
      <c r="K101" s="93"/>
      <c r="L101" s="93"/>
      <c r="M101" s="74"/>
      <c r="N101" s="74"/>
      <c r="O101" s="91"/>
      <c r="P101" s="71"/>
      <c r="Q101" s="74"/>
    </row>
    <row r="102" spans="1:17">
      <c r="A102" s="70"/>
      <c r="B102" s="52"/>
      <c r="C102" s="70"/>
      <c r="D102" s="74"/>
      <c r="E102" s="73"/>
      <c r="F102" s="74"/>
      <c r="G102" s="93"/>
      <c r="H102" s="94"/>
      <c r="I102" s="93"/>
      <c r="J102" s="93"/>
      <c r="K102" s="93"/>
      <c r="L102" s="93"/>
      <c r="M102" s="74"/>
      <c r="N102" s="74"/>
      <c r="O102" s="91"/>
      <c r="P102" s="71"/>
      <c r="Q102" s="74"/>
    </row>
    <row r="103" spans="1:17">
      <c r="A103" s="70"/>
      <c r="B103" s="52"/>
      <c r="C103" s="70"/>
      <c r="D103" s="74"/>
      <c r="E103" s="73"/>
      <c r="F103" s="74"/>
      <c r="G103" s="93"/>
      <c r="H103" s="94"/>
      <c r="I103" s="93"/>
      <c r="J103" s="93"/>
      <c r="K103" s="93"/>
      <c r="L103" s="93"/>
      <c r="M103" s="74"/>
      <c r="N103" s="74"/>
      <c r="O103" s="91"/>
      <c r="P103" s="71"/>
      <c r="Q103" s="74"/>
    </row>
    <row r="104" spans="1:17">
      <c r="A104" s="70"/>
      <c r="B104" s="52"/>
      <c r="C104" s="70"/>
      <c r="D104" s="74"/>
      <c r="E104" s="73"/>
      <c r="F104" s="74"/>
      <c r="G104" s="93"/>
      <c r="H104" s="94"/>
      <c r="I104" s="93"/>
      <c r="J104" s="93"/>
      <c r="K104" s="93"/>
      <c r="L104" s="93"/>
      <c r="M104" s="74"/>
      <c r="N104" s="74"/>
      <c r="O104" s="91"/>
      <c r="P104" s="71"/>
      <c r="Q104" s="74"/>
    </row>
    <row r="105" spans="1:17">
      <c r="A105" s="70"/>
      <c r="B105" s="52"/>
      <c r="C105" s="70"/>
      <c r="D105" s="74"/>
      <c r="E105" s="73"/>
      <c r="F105" s="74"/>
      <c r="G105" s="93"/>
      <c r="H105" s="94"/>
      <c r="I105" s="93"/>
      <c r="J105" s="93"/>
      <c r="K105" s="93"/>
      <c r="L105" s="93"/>
      <c r="M105" s="74"/>
      <c r="N105" s="74"/>
      <c r="O105" s="91"/>
      <c r="P105" s="71"/>
      <c r="Q105" s="74"/>
    </row>
    <row r="106" spans="1:17">
      <c r="A106" s="70"/>
      <c r="B106" s="52"/>
      <c r="C106" s="70"/>
      <c r="D106" s="74"/>
      <c r="E106" s="73"/>
      <c r="F106" s="74" t="s">
        <v>30</v>
      </c>
      <c r="G106" s="70" t="s">
        <v>89</v>
      </c>
      <c r="H106" s="70" t="s">
        <v>90</v>
      </c>
      <c r="I106" s="70" t="s">
        <v>91</v>
      </c>
      <c r="J106" s="70" t="s">
        <v>92</v>
      </c>
      <c r="K106" s="70" t="s">
        <v>29</v>
      </c>
      <c r="L106" s="70"/>
      <c r="M106" s="74"/>
      <c r="N106" s="74"/>
      <c r="O106" s="91"/>
      <c r="P106" s="71"/>
      <c r="Q106" s="74"/>
    </row>
    <row r="107" spans="1:17">
      <c r="A107" s="70"/>
      <c r="B107" s="52"/>
      <c r="C107" s="70"/>
      <c r="D107" s="74"/>
      <c r="E107" s="73"/>
      <c r="F107" s="74"/>
      <c r="G107" s="70"/>
      <c r="H107" s="70"/>
      <c r="I107" s="70"/>
      <c r="J107" s="70"/>
      <c r="K107" s="70"/>
      <c r="L107" s="70"/>
      <c r="M107" s="74"/>
      <c r="N107" s="74"/>
      <c r="O107" s="91"/>
      <c r="P107" s="71"/>
      <c r="Q107" s="74"/>
    </row>
    <row r="108" spans="1:17">
      <c r="A108" s="70"/>
      <c r="B108" s="52"/>
      <c r="C108" s="70"/>
      <c r="D108" s="74"/>
      <c r="E108" s="73"/>
      <c r="F108" s="74"/>
      <c r="G108" s="70"/>
      <c r="H108" s="70"/>
      <c r="I108" s="70"/>
      <c r="J108" s="70"/>
      <c r="K108" s="70"/>
      <c r="L108" s="70"/>
      <c r="M108" s="74"/>
      <c r="N108" s="74"/>
      <c r="O108" s="91"/>
      <c r="P108" s="71"/>
      <c r="Q108" s="74"/>
    </row>
    <row r="109" spans="1:17">
      <c r="A109" s="70"/>
      <c r="B109" s="52"/>
      <c r="C109" s="70"/>
      <c r="D109" s="74"/>
      <c r="E109" s="73"/>
      <c r="F109" s="74"/>
      <c r="G109" s="70"/>
      <c r="H109" s="70"/>
      <c r="I109" s="70"/>
      <c r="J109" s="70"/>
      <c r="K109" s="70"/>
      <c r="L109" s="70"/>
      <c r="M109" s="74"/>
      <c r="N109" s="74"/>
      <c r="O109" s="91"/>
      <c r="P109" s="71"/>
      <c r="Q109" s="74"/>
    </row>
    <row r="110" spans="1:17">
      <c r="A110" s="70"/>
      <c r="B110" s="52"/>
      <c r="C110" s="70"/>
      <c r="D110" s="74"/>
      <c r="E110" s="73"/>
      <c r="F110" s="74"/>
      <c r="G110" s="70"/>
      <c r="H110" s="70"/>
      <c r="I110" s="70"/>
      <c r="J110" s="70"/>
      <c r="K110" s="70"/>
      <c r="L110" s="70"/>
      <c r="M110" s="74"/>
      <c r="N110" s="74"/>
      <c r="O110" s="91"/>
      <c r="P110" s="71"/>
      <c r="Q110" s="74"/>
    </row>
    <row r="111" spans="1:17" ht="12.75" customHeight="1">
      <c r="A111" s="70"/>
      <c r="B111" s="52"/>
      <c r="C111" s="70"/>
      <c r="D111" s="74"/>
      <c r="E111" s="73"/>
      <c r="F111" s="74"/>
      <c r="G111" s="70"/>
      <c r="H111" s="70"/>
      <c r="I111" s="70"/>
      <c r="J111" s="70"/>
      <c r="K111" s="70"/>
      <c r="L111" s="70"/>
      <c r="M111" s="74"/>
      <c r="N111" s="74"/>
      <c r="O111" s="91"/>
      <c r="P111" s="71"/>
      <c r="Q111" s="74"/>
    </row>
    <row r="112" spans="1:17">
      <c r="A112" s="70"/>
      <c r="B112" s="52"/>
      <c r="C112" s="70"/>
      <c r="D112" s="74"/>
      <c r="E112" s="73"/>
      <c r="F112" s="74"/>
      <c r="G112" s="70"/>
      <c r="H112" s="70"/>
      <c r="I112" s="70"/>
      <c r="J112" s="70"/>
      <c r="K112" s="70"/>
      <c r="L112" s="70"/>
      <c r="M112" s="74"/>
      <c r="N112" s="74"/>
      <c r="O112" s="91"/>
      <c r="P112" s="71"/>
      <c r="Q112" s="74"/>
    </row>
    <row r="113" spans="1:17">
      <c r="A113" s="70"/>
      <c r="B113" s="52"/>
      <c r="C113" s="70"/>
      <c r="D113" s="74"/>
      <c r="E113" s="73"/>
      <c r="F113" s="74"/>
      <c r="G113" s="70"/>
      <c r="H113" s="70"/>
      <c r="I113" s="70"/>
      <c r="J113" s="70"/>
      <c r="K113" s="70"/>
      <c r="L113" s="70"/>
      <c r="M113" s="74"/>
      <c r="N113" s="74"/>
      <c r="O113" s="91"/>
      <c r="P113" s="71"/>
      <c r="Q113" s="74"/>
    </row>
    <row r="114" spans="1:17">
      <c r="A114" s="70"/>
      <c r="B114" s="52"/>
      <c r="C114" s="70"/>
      <c r="D114" s="74"/>
      <c r="E114" s="73"/>
      <c r="F114" s="74"/>
      <c r="G114" s="70"/>
      <c r="H114" s="70"/>
      <c r="I114" s="70"/>
      <c r="J114" s="70"/>
      <c r="K114" s="70"/>
      <c r="L114" s="70"/>
      <c r="M114" s="74"/>
      <c r="N114" s="74"/>
      <c r="O114" s="91"/>
      <c r="P114" s="71"/>
      <c r="Q114" s="74"/>
    </row>
    <row r="115" spans="1:17">
      <c r="A115" s="70"/>
      <c r="B115" s="52"/>
      <c r="C115" s="70"/>
      <c r="D115" s="74"/>
      <c r="E115" s="73"/>
      <c r="F115" s="74"/>
      <c r="G115" s="70"/>
      <c r="H115" s="70"/>
      <c r="I115" s="70"/>
      <c r="J115" s="70"/>
      <c r="K115" s="70"/>
      <c r="L115" s="70"/>
      <c r="M115" s="74"/>
      <c r="N115" s="74"/>
      <c r="O115" s="91"/>
      <c r="P115" s="71"/>
      <c r="Q115" s="74"/>
    </row>
    <row r="116" spans="1:17">
      <c r="A116" s="70"/>
      <c r="B116" s="53"/>
      <c r="C116" s="70"/>
      <c r="D116" s="74"/>
      <c r="E116" s="73"/>
      <c r="F116" s="4" t="s">
        <v>35</v>
      </c>
      <c r="G116" s="3"/>
      <c r="H116" s="3"/>
      <c r="I116" s="3"/>
      <c r="J116" s="3"/>
      <c r="K116" s="5"/>
      <c r="L116" s="3"/>
      <c r="M116" s="74"/>
      <c r="N116" s="74"/>
      <c r="O116" s="91"/>
      <c r="P116" s="71"/>
      <c r="Q116" s="74"/>
    </row>
    <row r="117" spans="1:17" ht="12.75" customHeight="1">
      <c r="A117" s="70" t="s">
        <v>37</v>
      </c>
      <c r="B117" s="51" t="s">
        <v>102</v>
      </c>
      <c r="C117" s="70" t="s">
        <v>93</v>
      </c>
      <c r="D117" s="74"/>
      <c r="E117" s="73">
        <v>7.4999999999999997E-2</v>
      </c>
      <c r="F117" s="74" t="s">
        <v>24</v>
      </c>
      <c r="G117" s="70" t="s">
        <v>94</v>
      </c>
      <c r="H117" s="70" t="s">
        <v>95</v>
      </c>
      <c r="I117" s="70" t="s">
        <v>96</v>
      </c>
      <c r="J117" s="70" t="s">
        <v>97</v>
      </c>
      <c r="K117" s="70" t="s">
        <v>29</v>
      </c>
      <c r="L117" s="70"/>
      <c r="M117" s="74"/>
      <c r="N117" s="74"/>
      <c r="O117" s="91"/>
      <c r="P117" s="71" t="e">
        <f>ROUND(AVERAGE(M117:O135),3)</f>
        <v>#DIV/0!</v>
      </c>
      <c r="Q117" s="74" t="e">
        <f>ROUNDDOWN(P117*0.075,3)</f>
        <v>#DIV/0!</v>
      </c>
    </row>
    <row r="118" spans="1:17">
      <c r="A118" s="70"/>
      <c r="B118" s="52"/>
      <c r="C118" s="70"/>
      <c r="D118" s="74"/>
      <c r="E118" s="73"/>
      <c r="F118" s="74"/>
      <c r="G118" s="70"/>
      <c r="H118" s="70"/>
      <c r="I118" s="70"/>
      <c r="J118" s="70"/>
      <c r="K118" s="70"/>
      <c r="L118" s="70"/>
      <c r="M118" s="74"/>
      <c r="N118" s="74"/>
      <c r="O118" s="91"/>
      <c r="P118" s="71"/>
      <c r="Q118" s="74"/>
    </row>
    <row r="119" spans="1:17" ht="12.75" customHeight="1">
      <c r="A119" s="70"/>
      <c r="B119" s="52"/>
      <c r="C119" s="70"/>
      <c r="D119" s="74"/>
      <c r="E119" s="73"/>
      <c r="F119" s="74"/>
      <c r="G119" s="70"/>
      <c r="H119" s="70"/>
      <c r="I119" s="70"/>
      <c r="J119" s="70"/>
      <c r="K119" s="70"/>
      <c r="L119" s="70"/>
      <c r="M119" s="74"/>
      <c r="N119" s="74"/>
      <c r="O119" s="91"/>
      <c r="P119" s="71"/>
      <c r="Q119" s="74"/>
    </row>
    <row r="120" spans="1:17">
      <c r="A120" s="70"/>
      <c r="B120" s="52"/>
      <c r="C120" s="70"/>
      <c r="D120" s="74"/>
      <c r="E120" s="73"/>
      <c r="F120" s="74"/>
      <c r="G120" s="70"/>
      <c r="H120" s="70"/>
      <c r="I120" s="70"/>
      <c r="J120" s="70"/>
      <c r="K120" s="70"/>
      <c r="L120" s="70"/>
      <c r="M120" s="74"/>
      <c r="N120" s="74"/>
      <c r="O120" s="91"/>
      <c r="P120" s="71"/>
      <c r="Q120" s="74"/>
    </row>
    <row r="121" spans="1:17">
      <c r="A121" s="70"/>
      <c r="B121" s="52"/>
      <c r="C121" s="70"/>
      <c r="D121" s="74"/>
      <c r="E121" s="73"/>
      <c r="F121" s="74"/>
      <c r="G121" s="70"/>
      <c r="H121" s="70"/>
      <c r="I121" s="70"/>
      <c r="J121" s="70"/>
      <c r="K121" s="70"/>
      <c r="L121" s="70"/>
      <c r="M121" s="74"/>
      <c r="N121" s="74"/>
      <c r="O121" s="91"/>
      <c r="P121" s="71"/>
      <c r="Q121" s="74"/>
    </row>
    <row r="122" spans="1:17">
      <c r="A122" s="70"/>
      <c r="B122" s="52"/>
      <c r="C122" s="70"/>
      <c r="D122" s="74"/>
      <c r="E122" s="73"/>
      <c r="F122" s="74"/>
      <c r="G122" s="70"/>
      <c r="H122" s="70"/>
      <c r="I122" s="70"/>
      <c r="J122" s="70"/>
      <c r="K122" s="70"/>
      <c r="L122" s="70"/>
      <c r="M122" s="74"/>
      <c r="N122" s="74"/>
      <c r="O122" s="91"/>
      <c r="P122" s="71"/>
      <c r="Q122" s="74"/>
    </row>
    <row r="123" spans="1:17">
      <c r="A123" s="70"/>
      <c r="B123" s="52"/>
      <c r="C123" s="70"/>
      <c r="D123" s="74"/>
      <c r="E123" s="73"/>
      <c r="F123" s="74"/>
      <c r="G123" s="70"/>
      <c r="H123" s="70"/>
      <c r="I123" s="70"/>
      <c r="J123" s="70"/>
      <c r="K123" s="70"/>
      <c r="L123" s="70"/>
      <c r="M123" s="74"/>
      <c r="N123" s="74"/>
      <c r="O123" s="91"/>
      <c r="P123" s="71"/>
      <c r="Q123" s="74"/>
    </row>
    <row r="124" spans="1:17">
      <c r="A124" s="70"/>
      <c r="B124" s="52"/>
      <c r="C124" s="70"/>
      <c r="D124" s="74"/>
      <c r="E124" s="73"/>
      <c r="F124" s="74"/>
      <c r="G124" s="70"/>
      <c r="H124" s="70"/>
      <c r="I124" s="70"/>
      <c r="J124" s="70"/>
      <c r="K124" s="70"/>
      <c r="L124" s="70"/>
      <c r="M124" s="74"/>
      <c r="N124" s="74"/>
      <c r="O124" s="91"/>
      <c r="P124" s="71"/>
      <c r="Q124" s="74"/>
    </row>
    <row r="125" spans="1:17">
      <c r="A125" s="70"/>
      <c r="B125" s="52"/>
      <c r="C125" s="70"/>
      <c r="D125" s="74"/>
      <c r="E125" s="73"/>
      <c r="F125" s="74" t="s">
        <v>30</v>
      </c>
      <c r="G125" s="93" t="s">
        <v>98</v>
      </c>
      <c r="H125" s="93" t="s">
        <v>99</v>
      </c>
      <c r="I125" s="93" t="s">
        <v>100</v>
      </c>
      <c r="J125" s="93" t="s">
        <v>101</v>
      </c>
      <c r="K125" s="93" t="s">
        <v>29</v>
      </c>
      <c r="L125" s="70"/>
      <c r="M125" s="74"/>
      <c r="N125" s="74"/>
      <c r="O125" s="91"/>
      <c r="P125" s="71"/>
      <c r="Q125" s="74"/>
    </row>
    <row r="126" spans="1:17">
      <c r="A126" s="70"/>
      <c r="B126" s="52"/>
      <c r="C126" s="70"/>
      <c r="D126" s="74"/>
      <c r="E126" s="73"/>
      <c r="F126" s="74"/>
      <c r="G126" s="93"/>
      <c r="H126" s="93"/>
      <c r="I126" s="93"/>
      <c r="J126" s="93"/>
      <c r="K126" s="93"/>
      <c r="L126" s="70"/>
      <c r="M126" s="74"/>
      <c r="N126" s="74"/>
      <c r="O126" s="91"/>
      <c r="P126" s="71"/>
      <c r="Q126" s="74"/>
    </row>
    <row r="127" spans="1:17">
      <c r="A127" s="70"/>
      <c r="B127" s="52"/>
      <c r="C127" s="70"/>
      <c r="D127" s="74"/>
      <c r="E127" s="73"/>
      <c r="F127" s="74"/>
      <c r="G127" s="93"/>
      <c r="H127" s="93"/>
      <c r="I127" s="93"/>
      <c r="J127" s="93"/>
      <c r="K127" s="93"/>
      <c r="L127" s="70"/>
      <c r="M127" s="74"/>
      <c r="N127" s="74"/>
      <c r="O127" s="91"/>
      <c r="P127" s="71"/>
      <c r="Q127" s="74"/>
    </row>
    <row r="128" spans="1:17">
      <c r="A128" s="70"/>
      <c r="B128" s="52"/>
      <c r="C128" s="70"/>
      <c r="D128" s="74"/>
      <c r="E128" s="73"/>
      <c r="F128" s="74"/>
      <c r="G128" s="93"/>
      <c r="H128" s="93"/>
      <c r="I128" s="93"/>
      <c r="J128" s="93"/>
      <c r="K128" s="93"/>
      <c r="L128" s="70"/>
      <c r="M128" s="74"/>
      <c r="N128" s="74"/>
      <c r="O128" s="91"/>
      <c r="P128" s="71"/>
      <c r="Q128" s="74"/>
    </row>
    <row r="129" spans="1:17">
      <c r="A129" s="70"/>
      <c r="B129" s="52"/>
      <c r="C129" s="70"/>
      <c r="D129" s="74"/>
      <c r="E129" s="73"/>
      <c r="F129" s="74"/>
      <c r="G129" s="93"/>
      <c r="H129" s="93"/>
      <c r="I129" s="93"/>
      <c r="J129" s="93"/>
      <c r="K129" s="93"/>
      <c r="L129" s="70"/>
      <c r="M129" s="74"/>
      <c r="N129" s="74"/>
      <c r="O129" s="91"/>
      <c r="P129" s="71"/>
      <c r="Q129" s="74"/>
    </row>
    <row r="130" spans="1:17" ht="12.75" customHeight="1">
      <c r="A130" s="70"/>
      <c r="B130" s="52"/>
      <c r="C130" s="70"/>
      <c r="D130" s="74"/>
      <c r="E130" s="73"/>
      <c r="F130" s="74"/>
      <c r="G130" s="93"/>
      <c r="H130" s="93"/>
      <c r="I130" s="93"/>
      <c r="J130" s="93"/>
      <c r="K130" s="93"/>
      <c r="L130" s="70"/>
      <c r="M130" s="74"/>
      <c r="N130" s="74"/>
      <c r="O130" s="91"/>
      <c r="P130" s="71"/>
      <c r="Q130" s="74"/>
    </row>
    <row r="131" spans="1:17">
      <c r="A131" s="70"/>
      <c r="B131" s="52"/>
      <c r="C131" s="70"/>
      <c r="D131" s="74"/>
      <c r="E131" s="73"/>
      <c r="F131" s="74"/>
      <c r="G131" s="93"/>
      <c r="H131" s="93"/>
      <c r="I131" s="93"/>
      <c r="J131" s="93"/>
      <c r="K131" s="93"/>
      <c r="L131" s="70"/>
      <c r="M131" s="74"/>
      <c r="N131" s="74"/>
      <c r="O131" s="91"/>
      <c r="P131" s="71"/>
      <c r="Q131" s="74"/>
    </row>
    <row r="132" spans="1:17">
      <c r="A132" s="70"/>
      <c r="B132" s="52"/>
      <c r="C132" s="70"/>
      <c r="D132" s="74"/>
      <c r="E132" s="73"/>
      <c r="F132" s="74"/>
      <c r="G132" s="93"/>
      <c r="H132" s="93"/>
      <c r="I132" s="93"/>
      <c r="J132" s="93"/>
      <c r="K132" s="93"/>
      <c r="L132" s="70"/>
      <c r="M132" s="74"/>
      <c r="N132" s="74"/>
      <c r="O132" s="91"/>
      <c r="P132" s="71"/>
      <c r="Q132" s="74"/>
    </row>
    <row r="133" spans="1:17">
      <c r="A133" s="70"/>
      <c r="B133" s="52"/>
      <c r="C133" s="70"/>
      <c r="D133" s="74"/>
      <c r="E133" s="73"/>
      <c r="F133" s="74"/>
      <c r="G133" s="93"/>
      <c r="H133" s="93"/>
      <c r="I133" s="93"/>
      <c r="J133" s="93"/>
      <c r="K133" s="93"/>
      <c r="L133" s="70"/>
      <c r="M133" s="74"/>
      <c r="N133" s="74"/>
      <c r="O133" s="91"/>
      <c r="P133" s="71"/>
      <c r="Q133" s="74"/>
    </row>
    <row r="134" spans="1:17">
      <c r="A134" s="70"/>
      <c r="B134" s="52"/>
      <c r="C134" s="70"/>
      <c r="D134" s="74"/>
      <c r="E134" s="73"/>
      <c r="F134" s="74"/>
      <c r="G134" s="93"/>
      <c r="H134" s="93"/>
      <c r="I134" s="93"/>
      <c r="J134" s="93"/>
      <c r="K134" s="93"/>
      <c r="L134" s="70"/>
      <c r="M134" s="74"/>
      <c r="N134" s="74"/>
      <c r="O134" s="91"/>
      <c r="P134" s="71"/>
      <c r="Q134" s="74"/>
    </row>
    <row r="135" spans="1:17">
      <c r="A135" s="70"/>
      <c r="B135" s="53"/>
      <c r="C135" s="70"/>
      <c r="D135" s="74"/>
      <c r="E135" s="73"/>
      <c r="F135" s="17" t="s">
        <v>35</v>
      </c>
      <c r="G135" s="3"/>
      <c r="H135" s="3"/>
      <c r="I135" s="3"/>
      <c r="J135" s="3"/>
      <c r="K135" s="5"/>
      <c r="L135" s="3"/>
      <c r="M135" s="74"/>
      <c r="N135" s="74"/>
      <c r="O135" s="91"/>
      <c r="P135" s="71"/>
      <c r="Q135" s="74"/>
    </row>
    <row r="136" spans="1:17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</row>
    <row r="137" spans="1:17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</row>
    <row r="138" spans="1:17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</row>
    <row r="139" spans="1:17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</row>
    <row r="140" spans="1:17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</row>
    <row r="141" spans="1:17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</row>
    <row r="142" spans="1:17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</row>
    <row r="143" spans="1:17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</row>
    <row r="144" spans="1:17" ht="16.5">
      <c r="A144" s="55" t="s">
        <v>19</v>
      </c>
      <c r="B144" s="55" t="s">
        <v>20</v>
      </c>
      <c r="C144" s="55" t="s">
        <v>21</v>
      </c>
      <c r="D144" s="55" t="s">
        <v>22</v>
      </c>
      <c r="E144" s="55" t="s">
        <v>17</v>
      </c>
      <c r="F144" s="56" t="s">
        <v>16</v>
      </c>
      <c r="G144" s="57"/>
      <c r="H144" s="57"/>
      <c r="I144" s="57"/>
      <c r="J144" s="57"/>
      <c r="K144" s="58"/>
      <c r="L144" s="55" t="s">
        <v>5</v>
      </c>
      <c r="M144" s="55" t="s">
        <v>18</v>
      </c>
      <c r="N144" s="55"/>
      <c r="O144" s="55"/>
      <c r="P144" s="55" t="s">
        <v>1</v>
      </c>
      <c r="Q144" s="55" t="s">
        <v>0</v>
      </c>
    </row>
    <row r="145" spans="1:17" ht="16.5">
      <c r="A145" s="55"/>
      <c r="B145" s="55"/>
      <c r="C145" s="55"/>
      <c r="D145" s="55"/>
      <c r="E145" s="55"/>
      <c r="F145" s="59" t="s">
        <v>6</v>
      </c>
      <c r="G145" s="7" t="s">
        <v>7</v>
      </c>
      <c r="H145" s="8" t="s">
        <v>314</v>
      </c>
      <c r="I145" s="7" t="s">
        <v>13</v>
      </c>
      <c r="J145" s="8" t="s">
        <v>14</v>
      </c>
      <c r="K145" s="7" t="s">
        <v>15</v>
      </c>
      <c r="L145" s="55"/>
      <c r="M145" s="55"/>
      <c r="N145" s="55"/>
      <c r="O145" s="55"/>
      <c r="P145" s="55"/>
      <c r="Q145" s="55"/>
    </row>
    <row r="146" spans="1:17" ht="16.5">
      <c r="A146" s="55"/>
      <c r="B146" s="55"/>
      <c r="C146" s="55"/>
      <c r="D146" s="55"/>
      <c r="E146" s="55"/>
      <c r="F146" s="60"/>
      <c r="G146" s="9" t="s">
        <v>8</v>
      </c>
      <c r="H146" s="10" t="s">
        <v>315</v>
      </c>
      <c r="I146" s="9" t="s">
        <v>9</v>
      </c>
      <c r="J146" s="10" t="s">
        <v>10</v>
      </c>
      <c r="K146" s="9" t="s">
        <v>11</v>
      </c>
      <c r="L146" s="55"/>
      <c r="M146" s="11" t="s">
        <v>4</v>
      </c>
      <c r="N146" s="11" t="s">
        <v>3</v>
      </c>
      <c r="O146" s="11" t="s">
        <v>2</v>
      </c>
      <c r="P146" s="55"/>
      <c r="Q146" s="55"/>
    </row>
    <row r="147" spans="1:17">
      <c r="A147" s="70" t="s">
        <v>37</v>
      </c>
      <c r="B147" s="51" t="s">
        <v>102</v>
      </c>
      <c r="C147" s="70" t="s">
        <v>103</v>
      </c>
      <c r="D147" s="74"/>
      <c r="E147" s="73">
        <v>7.4999999999999997E-2</v>
      </c>
      <c r="F147" s="72" t="s">
        <v>24</v>
      </c>
      <c r="G147" s="70" t="s">
        <v>104</v>
      </c>
      <c r="H147" s="70" t="s">
        <v>105</v>
      </c>
      <c r="I147" s="70" t="s">
        <v>106</v>
      </c>
      <c r="J147" s="70" t="s">
        <v>107</v>
      </c>
      <c r="K147" s="70" t="s">
        <v>29</v>
      </c>
      <c r="L147" s="70"/>
      <c r="M147" s="72"/>
      <c r="N147" s="72"/>
      <c r="O147" s="97"/>
      <c r="P147" s="99" t="e">
        <f>ROUND(AVERAGE(M147:O162),3)</f>
        <v>#DIV/0!</v>
      </c>
      <c r="Q147" s="72" t="e">
        <f>ROUNDDOWN(P147*0.075,3)</f>
        <v>#DIV/0!</v>
      </c>
    </row>
    <row r="148" spans="1:17">
      <c r="A148" s="70"/>
      <c r="B148" s="52"/>
      <c r="C148" s="70"/>
      <c r="D148" s="74"/>
      <c r="E148" s="73"/>
      <c r="F148" s="72"/>
      <c r="G148" s="70"/>
      <c r="H148" s="70"/>
      <c r="I148" s="70"/>
      <c r="J148" s="70"/>
      <c r="K148" s="70"/>
      <c r="L148" s="70"/>
      <c r="M148" s="72"/>
      <c r="N148" s="72"/>
      <c r="O148" s="97"/>
      <c r="P148" s="99"/>
      <c r="Q148" s="72"/>
    </row>
    <row r="149" spans="1:17">
      <c r="A149" s="70"/>
      <c r="B149" s="52"/>
      <c r="C149" s="70"/>
      <c r="D149" s="74"/>
      <c r="E149" s="73"/>
      <c r="F149" s="72"/>
      <c r="G149" s="70"/>
      <c r="H149" s="70"/>
      <c r="I149" s="70"/>
      <c r="J149" s="70"/>
      <c r="K149" s="70"/>
      <c r="L149" s="70"/>
      <c r="M149" s="72"/>
      <c r="N149" s="72"/>
      <c r="O149" s="97"/>
      <c r="P149" s="99"/>
      <c r="Q149" s="72"/>
    </row>
    <row r="150" spans="1:17" ht="12.75" customHeight="1">
      <c r="A150" s="70"/>
      <c r="B150" s="52"/>
      <c r="C150" s="70"/>
      <c r="D150" s="74"/>
      <c r="E150" s="73"/>
      <c r="F150" s="72"/>
      <c r="G150" s="70"/>
      <c r="H150" s="70"/>
      <c r="I150" s="70"/>
      <c r="J150" s="70"/>
      <c r="K150" s="70"/>
      <c r="L150" s="70"/>
      <c r="M150" s="72"/>
      <c r="N150" s="72"/>
      <c r="O150" s="97"/>
      <c r="P150" s="99"/>
      <c r="Q150" s="72"/>
    </row>
    <row r="151" spans="1:17">
      <c r="A151" s="70"/>
      <c r="B151" s="52"/>
      <c r="C151" s="70"/>
      <c r="D151" s="74"/>
      <c r="E151" s="73"/>
      <c r="F151" s="72"/>
      <c r="G151" s="70"/>
      <c r="H151" s="70"/>
      <c r="I151" s="70"/>
      <c r="J151" s="70"/>
      <c r="K151" s="70"/>
      <c r="L151" s="70"/>
      <c r="M151" s="72"/>
      <c r="N151" s="72"/>
      <c r="O151" s="97"/>
      <c r="P151" s="99"/>
      <c r="Q151" s="72"/>
    </row>
    <row r="152" spans="1:17">
      <c r="A152" s="70"/>
      <c r="B152" s="52"/>
      <c r="C152" s="70"/>
      <c r="D152" s="74"/>
      <c r="E152" s="73"/>
      <c r="F152" s="72"/>
      <c r="G152" s="70"/>
      <c r="H152" s="70"/>
      <c r="I152" s="70"/>
      <c r="J152" s="70"/>
      <c r="K152" s="70"/>
      <c r="L152" s="70"/>
      <c r="M152" s="72"/>
      <c r="N152" s="72"/>
      <c r="O152" s="97"/>
      <c r="P152" s="99"/>
      <c r="Q152" s="72"/>
    </row>
    <row r="153" spans="1:17">
      <c r="A153" s="70"/>
      <c r="B153" s="52"/>
      <c r="C153" s="70"/>
      <c r="D153" s="74"/>
      <c r="E153" s="73"/>
      <c r="F153" s="72"/>
      <c r="G153" s="70"/>
      <c r="H153" s="70"/>
      <c r="I153" s="70"/>
      <c r="J153" s="70"/>
      <c r="K153" s="70"/>
      <c r="L153" s="70"/>
      <c r="M153" s="72"/>
      <c r="N153" s="72"/>
      <c r="O153" s="97"/>
      <c r="P153" s="99"/>
      <c r="Q153" s="72"/>
    </row>
    <row r="154" spans="1:17">
      <c r="A154" s="70"/>
      <c r="B154" s="52"/>
      <c r="C154" s="70"/>
      <c r="D154" s="74"/>
      <c r="E154" s="73"/>
      <c r="F154" s="72"/>
      <c r="G154" s="70"/>
      <c r="H154" s="70"/>
      <c r="I154" s="70"/>
      <c r="J154" s="70"/>
      <c r="K154" s="70"/>
      <c r="L154" s="70"/>
      <c r="M154" s="72"/>
      <c r="N154" s="72"/>
      <c r="O154" s="97"/>
      <c r="P154" s="99"/>
      <c r="Q154" s="72"/>
    </row>
    <row r="155" spans="1:17">
      <c r="A155" s="70"/>
      <c r="B155" s="52"/>
      <c r="C155" s="70"/>
      <c r="D155" s="74"/>
      <c r="E155" s="73"/>
      <c r="F155" s="72"/>
      <c r="G155" s="70"/>
      <c r="H155" s="70"/>
      <c r="I155" s="70"/>
      <c r="J155" s="70"/>
      <c r="K155" s="70"/>
      <c r="L155" s="70"/>
      <c r="M155" s="72"/>
      <c r="N155" s="72"/>
      <c r="O155" s="97"/>
      <c r="P155" s="99"/>
      <c r="Q155" s="72"/>
    </row>
    <row r="156" spans="1:17">
      <c r="A156" s="70"/>
      <c r="B156" s="52"/>
      <c r="C156" s="70"/>
      <c r="D156" s="74"/>
      <c r="E156" s="73"/>
      <c r="F156" s="74" t="s">
        <v>30</v>
      </c>
      <c r="G156" s="70" t="s">
        <v>108</v>
      </c>
      <c r="H156" s="70" t="s">
        <v>109</v>
      </c>
      <c r="I156" s="70" t="s">
        <v>110</v>
      </c>
      <c r="J156" s="70" t="s">
        <v>111</v>
      </c>
      <c r="K156" s="70" t="s">
        <v>29</v>
      </c>
      <c r="L156" s="70"/>
      <c r="M156" s="72"/>
      <c r="N156" s="72"/>
      <c r="O156" s="97"/>
      <c r="P156" s="99"/>
      <c r="Q156" s="72"/>
    </row>
    <row r="157" spans="1:17" ht="12.75" customHeight="1">
      <c r="A157" s="70"/>
      <c r="B157" s="52"/>
      <c r="C157" s="70"/>
      <c r="D157" s="74"/>
      <c r="E157" s="73"/>
      <c r="F157" s="74"/>
      <c r="G157" s="70"/>
      <c r="H157" s="70"/>
      <c r="I157" s="70"/>
      <c r="J157" s="70"/>
      <c r="K157" s="70"/>
      <c r="L157" s="70"/>
      <c r="M157" s="72"/>
      <c r="N157" s="72"/>
      <c r="O157" s="97"/>
      <c r="P157" s="99"/>
      <c r="Q157" s="72"/>
    </row>
    <row r="158" spans="1:17">
      <c r="A158" s="70"/>
      <c r="B158" s="52"/>
      <c r="C158" s="70"/>
      <c r="D158" s="74"/>
      <c r="E158" s="73"/>
      <c r="F158" s="74"/>
      <c r="G158" s="70"/>
      <c r="H158" s="70"/>
      <c r="I158" s="70"/>
      <c r="J158" s="70"/>
      <c r="K158" s="70"/>
      <c r="L158" s="70"/>
      <c r="M158" s="72"/>
      <c r="N158" s="72"/>
      <c r="O158" s="97"/>
      <c r="P158" s="99"/>
      <c r="Q158" s="72"/>
    </row>
    <row r="159" spans="1:17">
      <c r="A159" s="70"/>
      <c r="B159" s="52"/>
      <c r="C159" s="70"/>
      <c r="D159" s="74"/>
      <c r="E159" s="73"/>
      <c r="F159" s="74"/>
      <c r="G159" s="70"/>
      <c r="H159" s="70"/>
      <c r="I159" s="70"/>
      <c r="J159" s="70"/>
      <c r="K159" s="70"/>
      <c r="L159" s="70"/>
      <c r="M159" s="72"/>
      <c r="N159" s="72"/>
      <c r="O159" s="97"/>
      <c r="P159" s="99"/>
      <c r="Q159" s="72"/>
    </row>
    <row r="160" spans="1:17">
      <c r="A160" s="70"/>
      <c r="B160" s="52"/>
      <c r="C160" s="70"/>
      <c r="D160" s="74"/>
      <c r="E160" s="73"/>
      <c r="F160" s="74"/>
      <c r="G160" s="70"/>
      <c r="H160" s="70"/>
      <c r="I160" s="70"/>
      <c r="J160" s="70"/>
      <c r="K160" s="70"/>
      <c r="L160" s="70"/>
      <c r="M160" s="72"/>
      <c r="N160" s="72"/>
      <c r="O160" s="97"/>
      <c r="P160" s="99"/>
      <c r="Q160" s="72"/>
    </row>
    <row r="161" spans="1:17">
      <c r="A161" s="70"/>
      <c r="B161" s="52"/>
      <c r="C161" s="70"/>
      <c r="D161" s="74"/>
      <c r="E161" s="73"/>
      <c r="F161" s="74"/>
      <c r="G161" s="70"/>
      <c r="H161" s="70"/>
      <c r="I161" s="70"/>
      <c r="J161" s="70"/>
      <c r="K161" s="70"/>
      <c r="L161" s="70"/>
      <c r="M161" s="72"/>
      <c r="N161" s="72"/>
      <c r="O161" s="97"/>
      <c r="P161" s="99"/>
      <c r="Q161" s="72"/>
    </row>
    <row r="162" spans="1:17">
      <c r="A162" s="70"/>
      <c r="B162" s="52"/>
      <c r="C162" s="70"/>
      <c r="D162" s="74"/>
      <c r="E162" s="73"/>
      <c r="F162" s="17" t="s">
        <v>35</v>
      </c>
      <c r="G162" s="3"/>
      <c r="H162" s="3"/>
      <c r="I162" s="3"/>
      <c r="J162" s="3"/>
      <c r="K162" s="5"/>
      <c r="L162" s="3"/>
      <c r="M162" s="72"/>
      <c r="N162" s="72"/>
      <c r="O162" s="97"/>
      <c r="P162" s="99"/>
      <c r="Q162" s="72"/>
    </row>
    <row r="163" spans="1:17">
      <c r="A163" s="70" t="s">
        <v>37</v>
      </c>
      <c r="B163" s="52"/>
      <c r="C163" s="70" t="s">
        <v>112</v>
      </c>
      <c r="D163" s="74"/>
      <c r="E163" s="73">
        <v>7.4999999999999997E-2</v>
      </c>
      <c r="F163" s="74" t="s">
        <v>24</v>
      </c>
      <c r="G163" s="70" t="s">
        <v>113</v>
      </c>
      <c r="H163" s="70" t="s">
        <v>114</v>
      </c>
      <c r="I163" s="70" t="s">
        <v>115</v>
      </c>
      <c r="J163" s="70" t="s">
        <v>116</v>
      </c>
      <c r="K163" s="70" t="s">
        <v>29</v>
      </c>
      <c r="L163" s="70"/>
      <c r="M163" s="72"/>
      <c r="N163" s="72"/>
      <c r="O163" s="97"/>
      <c r="P163" s="99" t="e">
        <f>ROUND(AVERAGE(M163:O182),3)</f>
        <v>#DIV/0!</v>
      </c>
      <c r="Q163" s="72" t="e">
        <f>ROUNDDOWN(P163*0.075,3)</f>
        <v>#DIV/0!</v>
      </c>
    </row>
    <row r="164" spans="1:17">
      <c r="A164" s="70"/>
      <c r="B164" s="52"/>
      <c r="C164" s="70"/>
      <c r="D164" s="74"/>
      <c r="E164" s="73"/>
      <c r="F164" s="74"/>
      <c r="G164" s="70"/>
      <c r="H164" s="70"/>
      <c r="I164" s="70"/>
      <c r="J164" s="70"/>
      <c r="K164" s="70"/>
      <c r="L164" s="70"/>
      <c r="M164" s="72"/>
      <c r="N164" s="72"/>
      <c r="O164" s="97"/>
      <c r="P164" s="99"/>
      <c r="Q164" s="72"/>
    </row>
    <row r="165" spans="1:17">
      <c r="A165" s="70"/>
      <c r="B165" s="52"/>
      <c r="C165" s="70"/>
      <c r="D165" s="74"/>
      <c r="E165" s="73"/>
      <c r="F165" s="74"/>
      <c r="G165" s="70"/>
      <c r="H165" s="70"/>
      <c r="I165" s="70"/>
      <c r="J165" s="70"/>
      <c r="K165" s="70"/>
      <c r="L165" s="70"/>
      <c r="M165" s="72"/>
      <c r="N165" s="72"/>
      <c r="O165" s="97"/>
      <c r="P165" s="99"/>
      <c r="Q165" s="72"/>
    </row>
    <row r="166" spans="1:17" ht="12.75" customHeight="1">
      <c r="A166" s="70"/>
      <c r="B166" s="52"/>
      <c r="C166" s="70"/>
      <c r="D166" s="74"/>
      <c r="E166" s="73"/>
      <c r="F166" s="74"/>
      <c r="G166" s="70"/>
      <c r="H166" s="70"/>
      <c r="I166" s="70"/>
      <c r="J166" s="70"/>
      <c r="K166" s="70"/>
      <c r="L166" s="70"/>
      <c r="M166" s="72"/>
      <c r="N166" s="72"/>
      <c r="O166" s="97"/>
      <c r="P166" s="99"/>
      <c r="Q166" s="72"/>
    </row>
    <row r="167" spans="1:17">
      <c r="A167" s="70"/>
      <c r="B167" s="52"/>
      <c r="C167" s="70"/>
      <c r="D167" s="74"/>
      <c r="E167" s="73"/>
      <c r="F167" s="74"/>
      <c r="G167" s="70"/>
      <c r="H167" s="70"/>
      <c r="I167" s="70"/>
      <c r="J167" s="70"/>
      <c r="K167" s="70"/>
      <c r="L167" s="70"/>
      <c r="M167" s="72"/>
      <c r="N167" s="72"/>
      <c r="O167" s="97"/>
      <c r="P167" s="99"/>
      <c r="Q167" s="72"/>
    </row>
    <row r="168" spans="1:17">
      <c r="A168" s="70"/>
      <c r="B168" s="52"/>
      <c r="C168" s="70"/>
      <c r="D168" s="74"/>
      <c r="E168" s="73"/>
      <c r="F168" s="74"/>
      <c r="G168" s="70"/>
      <c r="H168" s="70"/>
      <c r="I168" s="70"/>
      <c r="J168" s="70"/>
      <c r="K168" s="70"/>
      <c r="L168" s="70"/>
      <c r="M168" s="72"/>
      <c r="N168" s="72"/>
      <c r="O168" s="97"/>
      <c r="P168" s="99"/>
      <c r="Q168" s="72"/>
    </row>
    <row r="169" spans="1:17">
      <c r="A169" s="70"/>
      <c r="B169" s="52"/>
      <c r="C169" s="70"/>
      <c r="D169" s="74"/>
      <c r="E169" s="73"/>
      <c r="F169" s="74"/>
      <c r="G169" s="70"/>
      <c r="H169" s="70"/>
      <c r="I169" s="70"/>
      <c r="J169" s="70"/>
      <c r="K169" s="70"/>
      <c r="L169" s="70"/>
      <c r="M169" s="72"/>
      <c r="N169" s="72"/>
      <c r="O169" s="97"/>
      <c r="P169" s="99"/>
      <c r="Q169" s="72"/>
    </row>
    <row r="170" spans="1:17">
      <c r="A170" s="70"/>
      <c r="B170" s="52"/>
      <c r="C170" s="70"/>
      <c r="D170" s="74"/>
      <c r="E170" s="73"/>
      <c r="F170" s="74"/>
      <c r="G170" s="70"/>
      <c r="H170" s="70"/>
      <c r="I170" s="70"/>
      <c r="J170" s="70"/>
      <c r="K170" s="70"/>
      <c r="L170" s="70"/>
      <c r="M170" s="72"/>
      <c r="N170" s="72"/>
      <c r="O170" s="97"/>
      <c r="P170" s="99"/>
      <c r="Q170" s="72"/>
    </row>
    <row r="171" spans="1:17">
      <c r="A171" s="70"/>
      <c r="B171" s="52"/>
      <c r="C171" s="70"/>
      <c r="D171" s="74"/>
      <c r="E171" s="73"/>
      <c r="F171" s="74"/>
      <c r="G171" s="70"/>
      <c r="H171" s="70"/>
      <c r="I171" s="70"/>
      <c r="J171" s="70"/>
      <c r="K171" s="70"/>
      <c r="L171" s="70"/>
      <c r="M171" s="72"/>
      <c r="N171" s="72"/>
      <c r="O171" s="97"/>
      <c r="P171" s="99"/>
      <c r="Q171" s="72"/>
    </row>
    <row r="172" spans="1:17">
      <c r="A172" s="70"/>
      <c r="B172" s="52"/>
      <c r="C172" s="70"/>
      <c r="D172" s="74"/>
      <c r="E172" s="73"/>
      <c r="F172" s="74" t="s">
        <v>30</v>
      </c>
      <c r="G172" s="69" t="s">
        <v>117</v>
      </c>
      <c r="H172" s="70" t="s">
        <v>118</v>
      </c>
      <c r="I172" s="70" t="s">
        <v>119</v>
      </c>
      <c r="J172" s="70" t="s">
        <v>120</v>
      </c>
      <c r="K172" s="70" t="s">
        <v>29</v>
      </c>
      <c r="L172" s="70"/>
      <c r="M172" s="72"/>
      <c r="N172" s="72"/>
      <c r="O172" s="97"/>
      <c r="P172" s="99"/>
      <c r="Q172" s="72"/>
    </row>
    <row r="173" spans="1:17">
      <c r="A173" s="70"/>
      <c r="B173" s="52"/>
      <c r="C173" s="70"/>
      <c r="D173" s="74"/>
      <c r="E173" s="73"/>
      <c r="F173" s="74"/>
      <c r="G173" s="69"/>
      <c r="H173" s="70"/>
      <c r="I173" s="70"/>
      <c r="J173" s="70"/>
      <c r="K173" s="70"/>
      <c r="L173" s="70"/>
      <c r="M173" s="72"/>
      <c r="N173" s="72"/>
      <c r="O173" s="97"/>
      <c r="P173" s="99"/>
      <c r="Q173" s="72"/>
    </row>
    <row r="174" spans="1:17">
      <c r="A174" s="70"/>
      <c r="B174" s="52"/>
      <c r="C174" s="70"/>
      <c r="D174" s="74"/>
      <c r="E174" s="73"/>
      <c r="F174" s="74"/>
      <c r="G174" s="69"/>
      <c r="H174" s="70"/>
      <c r="I174" s="70"/>
      <c r="J174" s="70"/>
      <c r="K174" s="70"/>
      <c r="L174" s="70"/>
      <c r="M174" s="72"/>
      <c r="N174" s="72"/>
      <c r="O174" s="97"/>
      <c r="P174" s="99"/>
      <c r="Q174" s="72"/>
    </row>
    <row r="175" spans="1:17">
      <c r="A175" s="70"/>
      <c r="B175" s="52"/>
      <c r="C175" s="70"/>
      <c r="D175" s="74"/>
      <c r="E175" s="73"/>
      <c r="F175" s="74"/>
      <c r="G175" s="69"/>
      <c r="H175" s="70"/>
      <c r="I175" s="70"/>
      <c r="J175" s="70"/>
      <c r="K175" s="70"/>
      <c r="L175" s="70"/>
      <c r="M175" s="72"/>
      <c r="N175" s="72"/>
      <c r="O175" s="97"/>
      <c r="P175" s="99"/>
      <c r="Q175" s="72"/>
    </row>
    <row r="176" spans="1:17">
      <c r="A176" s="70"/>
      <c r="B176" s="52"/>
      <c r="C176" s="70"/>
      <c r="D176" s="74"/>
      <c r="E176" s="73"/>
      <c r="F176" s="74"/>
      <c r="G176" s="69"/>
      <c r="H176" s="70"/>
      <c r="I176" s="70"/>
      <c r="J176" s="70"/>
      <c r="K176" s="70"/>
      <c r="L176" s="70"/>
      <c r="M176" s="72"/>
      <c r="N176" s="72"/>
      <c r="O176" s="97"/>
      <c r="P176" s="99"/>
      <c r="Q176" s="72"/>
    </row>
    <row r="177" spans="1:17" ht="12.75" customHeight="1">
      <c r="A177" s="70"/>
      <c r="B177" s="52"/>
      <c r="C177" s="70"/>
      <c r="D177" s="74"/>
      <c r="E177" s="73"/>
      <c r="F177" s="74"/>
      <c r="G177" s="69"/>
      <c r="H177" s="70"/>
      <c r="I177" s="70"/>
      <c r="J177" s="70"/>
      <c r="K177" s="70"/>
      <c r="L177" s="70"/>
      <c r="M177" s="72"/>
      <c r="N177" s="72"/>
      <c r="O177" s="97"/>
      <c r="P177" s="99"/>
      <c r="Q177" s="72"/>
    </row>
    <row r="178" spans="1:17">
      <c r="A178" s="70"/>
      <c r="B178" s="52"/>
      <c r="C178" s="70"/>
      <c r="D178" s="74"/>
      <c r="E178" s="73"/>
      <c r="F178" s="74"/>
      <c r="G178" s="69"/>
      <c r="H178" s="70"/>
      <c r="I178" s="70"/>
      <c r="J178" s="70"/>
      <c r="K178" s="70"/>
      <c r="L178" s="70"/>
      <c r="M178" s="72"/>
      <c r="N178" s="72"/>
      <c r="O178" s="97"/>
      <c r="P178" s="99"/>
      <c r="Q178" s="72"/>
    </row>
    <row r="179" spans="1:17">
      <c r="A179" s="70"/>
      <c r="B179" s="52"/>
      <c r="C179" s="70"/>
      <c r="D179" s="74"/>
      <c r="E179" s="73"/>
      <c r="F179" s="74"/>
      <c r="G179" s="69"/>
      <c r="H179" s="70"/>
      <c r="I179" s="70"/>
      <c r="J179" s="70"/>
      <c r="K179" s="70"/>
      <c r="L179" s="70"/>
      <c r="M179" s="72"/>
      <c r="N179" s="72"/>
      <c r="O179" s="97"/>
      <c r="P179" s="99"/>
      <c r="Q179" s="72"/>
    </row>
    <row r="180" spans="1:17">
      <c r="A180" s="70"/>
      <c r="B180" s="52"/>
      <c r="C180" s="70"/>
      <c r="D180" s="74"/>
      <c r="E180" s="73"/>
      <c r="F180" s="74"/>
      <c r="G180" s="69"/>
      <c r="H180" s="70"/>
      <c r="I180" s="70"/>
      <c r="J180" s="70"/>
      <c r="K180" s="70"/>
      <c r="L180" s="70"/>
      <c r="M180" s="72"/>
      <c r="N180" s="72"/>
      <c r="O180" s="97"/>
      <c r="P180" s="99"/>
      <c r="Q180" s="72"/>
    </row>
    <row r="181" spans="1:17">
      <c r="A181" s="70"/>
      <c r="B181" s="52"/>
      <c r="C181" s="70"/>
      <c r="D181" s="74"/>
      <c r="E181" s="73"/>
      <c r="F181" s="74"/>
      <c r="G181" s="69"/>
      <c r="H181" s="70"/>
      <c r="I181" s="70"/>
      <c r="J181" s="70"/>
      <c r="K181" s="70"/>
      <c r="L181" s="70"/>
      <c r="M181" s="72"/>
      <c r="N181" s="72"/>
      <c r="O181" s="97"/>
      <c r="P181" s="99"/>
      <c r="Q181" s="72"/>
    </row>
    <row r="182" spans="1:17">
      <c r="A182" s="70"/>
      <c r="B182" s="53"/>
      <c r="C182" s="70"/>
      <c r="D182" s="74"/>
      <c r="E182" s="73"/>
      <c r="F182" s="17" t="s">
        <v>35</v>
      </c>
      <c r="G182" s="3"/>
      <c r="H182" s="3"/>
      <c r="I182" s="3"/>
      <c r="J182" s="3"/>
      <c r="K182" s="5"/>
      <c r="L182" s="3"/>
      <c r="M182" s="72"/>
      <c r="N182" s="72"/>
      <c r="O182" s="97"/>
      <c r="P182" s="99"/>
      <c r="Q182" s="72"/>
    </row>
    <row r="183" spans="1:17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</row>
    <row r="184" spans="1:17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</row>
    <row r="185" spans="1:17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</row>
    <row r="186" spans="1:17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</row>
    <row r="187" spans="1:17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</row>
    <row r="188" spans="1:17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</row>
    <row r="189" spans="1:17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</row>
    <row r="190" spans="1:17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</row>
    <row r="191" spans="1:17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</row>
    <row r="192" spans="1:17" ht="16.5">
      <c r="A192" s="55" t="s">
        <v>19</v>
      </c>
      <c r="B192" s="55" t="s">
        <v>20</v>
      </c>
      <c r="C192" s="55" t="s">
        <v>21</v>
      </c>
      <c r="D192" s="55" t="s">
        <v>22</v>
      </c>
      <c r="E192" s="55" t="s">
        <v>17</v>
      </c>
      <c r="F192" s="56" t="s">
        <v>16</v>
      </c>
      <c r="G192" s="57"/>
      <c r="H192" s="57"/>
      <c r="I192" s="57"/>
      <c r="J192" s="57"/>
      <c r="K192" s="58"/>
      <c r="L192" s="55" t="s">
        <v>5</v>
      </c>
      <c r="M192" s="55" t="s">
        <v>18</v>
      </c>
      <c r="N192" s="55"/>
      <c r="O192" s="55"/>
      <c r="P192" s="55" t="s">
        <v>1</v>
      </c>
      <c r="Q192" s="55" t="s">
        <v>0</v>
      </c>
    </row>
    <row r="193" spans="1:17" ht="16.5">
      <c r="A193" s="55"/>
      <c r="B193" s="55"/>
      <c r="C193" s="55"/>
      <c r="D193" s="55"/>
      <c r="E193" s="55"/>
      <c r="F193" s="59" t="s">
        <v>6</v>
      </c>
      <c r="G193" s="7" t="s">
        <v>7</v>
      </c>
      <c r="H193" s="8" t="s">
        <v>314</v>
      </c>
      <c r="I193" s="7" t="s">
        <v>13</v>
      </c>
      <c r="J193" s="8" t="s">
        <v>14</v>
      </c>
      <c r="K193" s="7" t="s">
        <v>15</v>
      </c>
      <c r="L193" s="55"/>
      <c r="M193" s="55"/>
      <c r="N193" s="55"/>
      <c r="O193" s="55"/>
      <c r="P193" s="55"/>
      <c r="Q193" s="55"/>
    </row>
    <row r="194" spans="1:17" ht="16.5">
      <c r="A194" s="55"/>
      <c r="B194" s="55"/>
      <c r="C194" s="55"/>
      <c r="D194" s="55"/>
      <c r="E194" s="55"/>
      <c r="F194" s="60"/>
      <c r="G194" s="9" t="s">
        <v>8</v>
      </c>
      <c r="H194" s="10" t="s">
        <v>315</v>
      </c>
      <c r="I194" s="9" t="s">
        <v>9</v>
      </c>
      <c r="J194" s="10" t="s">
        <v>10</v>
      </c>
      <c r="K194" s="9" t="s">
        <v>11</v>
      </c>
      <c r="L194" s="55"/>
      <c r="M194" s="11" t="s">
        <v>4</v>
      </c>
      <c r="N194" s="11" t="s">
        <v>3</v>
      </c>
      <c r="O194" s="11" t="s">
        <v>2</v>
      </c>
      <c r="P194" s="55"/>
      <c r="Q194" s="55"/>
    </row>
    <row r="195" spans="1:17" ht="12.75" customHeight="1">
      <c r="A195" s="70" t="s">
        <v>37</v>
      </c>
      <c r="B195" s="51" t="s">
        <v>130</v>
      </c>
      <c r="C195" s="70" t="s">
        <v>121</v>
      </c>
      <c r="D195" s="101"/>
      <c r="E195" s="102">
        <v>7.4999999999999997E-2</v>
      </c>
      <c r="F195" s="74" t="s">
        <v>24</v>
      </c>
      <c r="G195" s="70" t="s">
        <v>122</v>
      </c>
      <c r="H195" s="70" t="s">
        <v>123</v>
      </c>
      <c r="I195" s="70" t="s">
        <v>124</v>
      </c>
      <c r="J195" s="70" t="s">
        <v>125</v>
      </c>
      <c r="K195" s="70" t="s">
        <v>29</v>
      </c>
      <c r="L195" s="70"/>
      <c r="M195" s="74"/>
      <c r="N195" s="74"/>
      <c r="O195" s="91"/>
      <c r="P195" s="74" t="e">
        <f>ROUND(AVERAGE(M195:O214),3)</f>
        <v>#DIV/0!</v>
      </c>
      <c r="Q195" s="74" t="e">
        <f>ROUNDDOWN(P195*0.075,3)</f>
        <v>#DIV/0!</v>
      </c>
    </row>
    <row r="196" spans="1:17">
      <c r="A196" s="70"/>
      <c r="B196" s="52"/>
      <c r="C196" s="70"/>
      <c r="D196" s="101"/>
      <c r="E196" s="103"/>
      <c r="F196" s="74"/>
      <c r="G196" s="70"/>
      <c r="H196" s="70"/>
      <c r="I196" s="70"/>
      <c r="J196" s="70"/>
      <c r="K196" s="70"/>
      <c r="L196" s="70"/>
      <c r="M196" s="74"/>
      <c r="N196" s="74"/>
      <c r="O196" s="91"/>
      <c r="P196" s="74"/>
      <c r="Q196" s="74"/>
    </row>
    <row r="197" spans="1:17">
      <c r="A197" s="70"/>
      <c r="B197" s="52"/>
      <c r="C197" s="70"/>
      <c r="D197" s="101"/>
      <c r="E197" s="103"/>
      <c r="F197" s="74"/>
      <c r="G197" s="70"/>
      <c r="H197" s="70"/>
      <c r="I197" s="70"/>
      <c r="J197" s="70"/>
      <c r="K197" s="70"/>
      <c r="L197" s="70"/>
      <c r="M197" s="74"/>
      <c r="N197" s="74"/>
      <c r="O197" s="91"/>
      <c r="P197" s="74"/>
      <c r="Q197" s="74"/>
    </row>
    <row r="198" spans="1:17">
      <c r="A198" s="70"/>
      <c r="B198" s="52"/>
      <c r="C198" s="70"/>
      <c r="D198" s="101"/>
      <c r="E198" s="103"/>
      <c r="F198" s="74"/>
      <c r="G198" s="70"/>
      <c r="H198" s="70"/>
      <c r="I198" s="70"/>
      <c r="J198" s="70"/>
      <c r="K198" s="70"/>
      <c r="L198" s="70"/>
      <c r="M198" s="74"/>
      <c r="N198" s="74"/>
      <c r="O198" s="91"/>
      <c r="P198" s="74"/>
      <c r="Q198" s="74"/>
    </row>
    <row r="199" spans="1:17" ht="12.75" customHeight="1">
      <c r="A199" s="70"/>
      <c r="B199" s="52"/>
      <c r="C199" s="70"/>
      <c r="D199" s="101"/>
      <c r="E199" s="103"/>
      <c r="F199" s="74"/>
      <c r="G199" s="70"/>
      <c r="H199" s="70"/>
      <c r="I199" s="70"/>
      <c r="J199" s="70"/>
      <c r="K199" s="70"/>
      <c r="L199" s="70"/>
      <c r="M199" s="74"/>
      <c r="N199" s="74"/>
      <c r="O199" s="91"/>
      <c r="P199" s="74"/>
      <c r="Q199" s="74"/>
    </row>
    <row r="200" spans="1:17">
      <c r="A200" s="70"/>
      <c r="B200" s="52"/>
      <c r="C200" s="70"/>
      <c r="D200" s="101"/>
      <c r="E200" s="103"/>
      <c r="F200" s="74"/>
      <c r="G200" s="70"/>
      <c r="H200" s="70"/>
      <c r="I200" s="70"/>
      <c r="J200" s="70"/>
      <c r="K200" s="70"/>
      <c r="L200" s="70"/>
      <c r="M200" s="74"/>
      <c r="N200" s="74"/>
      <c r="O200" s="91"/>
      <c r="P200" s="74"/>
      <c r="Q200" s="74"/>
    </row>
    <row r="201" spans="1:17">
      <c r="A201" s="70"/>
      <c r="B201" s="52"/>
      <c r="C201" s="70"/>
      <c r="D201" s="101"/>
      <c r="E201" s="103"/>
      <c r="F201" s="74"/>
      <c r="G201" s="70"/>
      <c r="H201" s="70"/>
      <c r="I201" s="70"/>
      <c r="J201" s="70"/>
      <c r="K201" s="70"/>
      <c r="L201" s="70"/>
      <c r="M201" s="74"/>
      <c r="N201" s="74"/>
      <c r="O201" s="91"/>
      <c r="P201" s="74"/>
      <c r="Q201" s="74"/>
    </row>
    <row r="202" spans="1:17">
      <c r="A202" s="70"/>
      <c r="B202" s="52"/>
      <c r="C202" s="70"/>
      <c r="D202" s="101"/>
      <c r="E202" s="103"/>
      <c r="F202" s="74"/>
      <c r="G202" s="70"/>
      <c r="H202" s="70"/>
      <c r="I202" s="70"/>
      <c r="J202" s="70"/>
      <c r="K202" s="70"/>
      <c r="L202" s="70"/>
      <c r="M202" s="74"/>
      <c r="N202" s="74"/>
      <c r="O202" s="91"/>
      <c r="P202" s="74"/>
      <c r="Q202" s="74"/>
    </row>
    <row r="203" spans="1:17">
      <c r="A203" s="70"/>
      <c r="B203" s="52"/>
      <c r="C203" s="70"/>
      <c r="D203" s="101"/>
      <c r="E203" s="103"/>
      <c r="F203" s="74"/>
      <c r="G203" s="70"/>
      <c r="H203" s="70"/>
      <c r="I203" s="70"/>
      <c r="J203" s="70"/>
      <c r="K203" s="70"/>
      <c r="L203" s="70"/>
      <c r="M203" s="74"/>
      <c r="N203" s="74"/>
      <c r="O203" s="91"/>
      <c r="P203" s="74"/>
      <c r="Q203" s="74"/>
    </row>
    <row r="204" spans="1:17">
      <c r="A204" s="70"/>
      <c r="B204" s="52"/>
      <c r="C204" s="70"/>
      <c r="D204" s="101"/>
      <c r="E204" s="103"/>
      <c r="F204" s="74"/>
      <c r="G204" s="70"/>
      <c r="H204" s="70"/>
      <c r="I204" s="70"/>
      <c r="J204" s="70"/>
      <c r="K204" s="70"/>
      <c r="L204" s="70"/>
      <c r="M204" s="74"/>
      <c r="N204" s="74"/>
      <c r="O204" s="91"/>
      <c r="P204" s="74"/>
      <c r="Q204" s="74"/>
    </row>
    <row r="205" spans="1:17">
      <c r="A205" s="70"/>
      <c r="B205" s="52"/>
      <c r="C205" s="70"/>
      <c r="D205" s="101"/>
      <c r="E205" s="103"/>
      <c r="F205" s="74"/>
      <c r="G205" s="70"/>
      <c r="H205" s="70"/>
      <c r="I205" s="70"/>
      <c r="J205" s="70"/>
      <c r="K205" s="70"/>
      <c r="L205" s="70"/>
      <c r="M205" s="74"/>
      <c r="N205" s="74"/>
      <c r="O205" s="91"/>
      <c r="P205" s="74"/>
      <c r="Q205" s="74"/>
    </row>
    <row r="206" spans="1:17" ht="12.75" customHeight="1">
      <c r="A206" s="70"/>
      <c r="B206" s="52"/>
      <c r="C206" s="70"/>
      <c r="D206" s="101"/>
      <c r="E206" s="103"/>
      <c r="F206" s="74"/>
      <c r="G206" s="70"/>
      <c r="H206" s="70"/>
      <c r="I206" s="70"/>
      <c r="J206" s="70"/>
      <c r="K206" s="70"/>
      <c r="L206" s="70"/>
      <c r="M206" s="74"/>
      <c r="N206" s="74"/>
      <c r="O206" s="91"/>
      <c r="P206" s="74"/>
      <c r="Q206" s="74"/>
    </row>
    <row r="207" spans="1:17">
      <c r="A207" s="70"/>
      <c r="B207" s="52"/>
      <c r="C207" s="70"/>
      <c r="D207" s="101"/>
      <c r="E207" s="103"/>
      <c r="F207" s="74"/>
      <c r="G207" s="70"/>
      <c r="H207" s="70"/>
      <c r="I207" s="70"/>
      <c r="J207" s="70"/>
      <c r="K207" s="70"/>
      <c r="L207" s="70"/>
      <c r="M207" s="74"/>
      <c r="N207" s="74"/>
      <c r="O207" s="91"/>
      <c r="P207" s="74"/>
      <c r="Q207" s="74"/>
    </row>
    <row r="208" spans="1:17">
      <c r="A208" s="70"/>
      <c r="B208" s="52"/>
      <c r="C208" s="70"/>
      <c r="D208" s="101"/>
      <c r="E208" s="103"/>
      <c r="F208" s="66" t="s">
        <v>30</v>
      </c>
      <c r="G208" s="70" t="s">
        <v>126</v>
      </c>
      <c r="H208" s="70" t="s">
        <v>127</v>
      </c>
      <c r="I208" s="70" t="s">
        <v>128</v>
      </c>
      <c r="J208" s="70" t="s">
        <v>129</v>
      </c>
      <c r="K208" s="70" t="s">
        <v>29</v>
      </c>
      <c r="L208" s="70"/>
      <c r="M208" s="74"/>
      <c r="N208" s="74"/>
      <c r="O208" s="91"/>
      <c r="P208" s="74"/>
      <c r="Q208" s="74"/>
    </row>
    <row r="209" spans="1:17">
      <c r="A209" s="70"/>
      <c r="B209" s="52"/>
      <c r="C209" s="70"/>
      <c r="D209" s="101"/>
      <c r="E209" s="103"/>
      <c r="F209" s="67"/>
      <c r="G209" s="70"/>
      <c r="H209" s="70"/>
      <c r="I209" s="70"/>
      <c r="J209" s="70"/>
      <c r="K209" s="70"/>
      <c r="L209" s="70"/>
      <c r="M209" s="74"/>
      <c r="N209" s="74"/>
      <c r="O209" s="91"/>
      <c r="P209" s="74"/>
      <c r="Q209" s="74"/>
    </row>
    <row r="210" spans="1:17">
      <c r="A210" s="70"/>
      <c r="B210" s="52"/>
      <c r="C210" s="70"/>
      <c r="D210" s="101"/>
      <c r="E210" s="103"/>
      <c r="F210" s="67"/>
      <c r="G210" s="70"/>
      <c r="H210" s="70"/>
      <c r="I210" s="70"/>
      <c r="J210" s="70"/>
      <c r="K210" s="70"/>
      <c r="L210" s="70"/>
      <c r="M210" s="74"/>
      <c r="N210" s="74"/>
      <c r="O210" s="91"/>
      <c r="P210" s="74"/>
      <c r="Q210" s="74"/>
    </row>
    <row r="211" spans="1:17">
      <c r="A211" s="70"/>
      <c r="B211" s="52"/>
      <c r="C211" s="70"/>
      <c r="D211" s="101"/>
      <c r="E211" s="103"/>
      <c r="F211" s="67"/>
      <c r="G211" s="70"/>
      <c r="H211" s="70"/>
      <c r="I211" s="70"/>
      <c r="J211" s="70"/>
      <c r="K211" s="70"/>
      <c r="L211" s="70"/>
      <c r="M211" s="74"/>
      <c r="N211" s="74"/>
      <c r="O211" s="91"/>
      <c r="P211" s="74"/>
      <c r="Q211" s="74"/>
    </row>
    <row r="212" spans="1:17">
      <c r="A212" s="70"/>
      <c r="B212" s="52"/>
      <c r="C212" s="70"/>
      <c r="D212" s="101"/>
      <c r="E212" s="103"/>
      <c r="F212" s="67"/>
      <c r="G212" s="70"/>
      <c r="H212" s="70"/>
      <c r="I212" s="70"/>
      <c r="J212" s="70"/>
      <c r="K212" s="70"/>
      <c r="L212" s="70"/>
      <c r="M212" s="74"/>
      <c r="N212" s="74"/>
      <c r="O212" s="91"/>
      <c r="P212" s="74"/>
      <c r="Q212" s="74"/>
    </row>
    <row r="213" spans="1:17">
      <c r="A213" s="70"/>
      <c r="B213" s="52"/>
      <c r="C213" s="70"/>
      <c r="D213" s="101"/>
      <c r="E213" s="103"/>
      <c r="F213" s="68"/>
      <c r="G213" s="70"/>
      <c r="H213" s="70"/>
      <c r="I213" s="70"/>
      <c r="J213" s="70"/>
      <c r="K213" s="70"/>
      <c r="L213" s="70"/>
      <c r="M213" s="74"/>
      <c r="N213" s="74"/>
      <c r="O213" s="91"/>
      <c r="P213" s="74"/>
      <c r="Q213" s="74"/>
    </row>
    <row r="214" spans="1:17" ht="12.75" customHeight="1">
      <c r="A214" s="70"/>
      <c r="B214" s="52"/>
      <c r="C214" s="70"/>
      <c r="D214" s="101"/>
      <c r="E214" s="104"/>
      <c r="F214" s="17" t="s">
        <v>35</v>
      </c>
      <c r="G214" s="3"/>
      <c r="H214" s="3"/>
      <c r="I214" s="3"/>
      <c r="J214" s="3"/>
      <c r="K214" s="5"/>
      <c r="L214" s="3"/>
      <c r="M214" s="74"/>
      <c r="N214" s="74"/>
      <c r="O214" s="91"/>
      <c r="P214" s="74"/>
      <c r="Q214" s="74"/>
    </row>
    <row r="215" spans="1:17">
      <c r="A215" s="70" t="s">
        <v>37</v>
      </c>
      <c r="B215" s="52"/>
      <c r="C215" s="70" t="s">
        <v>131</v>
      </c>
      <c r="D215" s="101"/>
      <c r="E215" s="105">
        <v>7.4999999999999997E-2</v>
      </c>
      <c r="F215" s="72" t="s">
        <v>24</v>
      </c>
      <c r="G215" s="70" t="s">
        <v>132</v>
      </c>
      <c r="H215" s="70" t="s">
        <v>133</v>
      </c>
      <c r="I215" s="70" t="s">
        <v>134</v>
      </c>
      <c r="J215" s="70" t="s">
        <v>135</v>
      </c>
      <c r="K215" s="70" t="s">
        <v>29</v>
      </c>
      <c r="L215" s="70"/>
      <c r="M215" s="74"/>
      <c r="N215" s="74"/>
      <c r="O215" s="106"/>
      <c r="P215" s="71" t="e">
        <f>ROUND(AVERAGE(M215:O229),3)</f>
        <v>#DIV/0!</v>
      </c>
      <c r="Q215" s="71" t="e">
        <f>ROUNDDOWN(P215*0.075,3)</f>
        <v>#DIV/0!</v>
      </c>
    </row>
    <row r="216" spans="1:17">
      <c r="A216" s="70"/>
      <c r="B216" s="52"/>
      <c r="C216" s="70"/>
      <c r="D216" s="101"/>
      <c r="E216" s="105"/>
      <c r="F216" s="72"/>
      <c r="G216" s="70"/>
      <c r="H216" s="70"/>
      <c r="I216" s="70"/>
      <c r="J216" s="70"/>
      <c r="K216" s="70"/>
      <c r="L216" s="70"/>
      <c r="M216" s="74"/>
      <c r="N216" s="74"/>
      <c r="O216" s="106"/>
      <c r="P216" s="71"/>
      <c r="Q216" s="71"/>
    </row>
    <row r="217" spans="1:17">
      <c r="A217" s="70"/>
      <c r="B217" s="52"/>
      <c r="C217" s="70"/>
      <c r="D217" s="101"/>
      <c r="E217" s="105"/>
      <c r="F217" s="72"/>
      <c r="G217" s="70"/>
      <c r="H217" s="70"/>
      <c r="I217" s="70"/>
      <c r="J217" s="70"/>
      <c r="K217" s="70"/>
      <c r="L217" s="70"/>
      <c r="M217" s="74"/>
      <c r="N217" s="74"/>
      <c r="O217" s="106"/>
      <c r="P217" s="71"/>
      <c r="Q217" s="71"/>
    </row>
    <row r="218" spans="1:17">
      <c r="A218" s="70"/>
      <c r="B218" s="52"/>
      <c r="C218" s="70"/>
      <c r="D218" s="101"/>
      <c r="E218" s="105"/>
      <c r="F218" s="72"/>
      <c r="G218" s="70"/>
      <c r="H218" s="70"/>
      <c r="I218" s="70"/>
      <c r="J218" s="70"/>
      <c r="K218" s="70"/>
      <c r="L218" s="70"/>
      <c r="M218" s="74"/>
      <c r="N218" s="74"/>
      <c r="O218" s="106"/>
      <c r="P218" s="71"/>
      <c r="Q218" s="71"/>
    </row>
    <row r="219" spans="1:17">
      <c r="A219" s="70"/>
      <c r="B219" s="52"/>
      <c r="C219" s="70"/>
      <c r="D219" s="101"/>
      <c r="E219" s="105"/>
      <c r="F219" s="72"/>
      <c r="G219" s="70"/>
      <c r="H219" s="70"/>
      <c r="I219" s="70"/>
      <c r="J219" s="70"/>
      <c r="K219" s="70"/>
      <c r="L219" s="70"/>
      <c r="M219" s="74"/>
      <c r="N219" s="74"/>
      <c r="O219" s="106"/>
      <c r="P219" s="71"/>
      <c r="Q219" s="71"/>
    </row>
    <row r="220" spans="1:17">
      <c r="A220" s="70"/>
      <c r="B220" s="52"/>
      <c r="C220" s="70"/>
      <c r="D220" s="101"/>
      <c r="E220" s="105"/>
      <c r="F220" s="72"/>
      <c r="G220" s="70"/>
      <c r="H220" s="70"/>
      <c r="I220" s="70"/>
      <c r="J220" s="70"/>
      <c r="K220" s="70"/>
      <c r="L220" s="70"/>
      <c r="M220" s="74"/>
      <c r="N220" s="74"/>
      <c r="O220" s="106"/>
      <c r="P220" s="71"/>
      <c r="Q220" s="71"/>
    </row>
    <row r="221" spans="1:17" ht="12.75" customHeight="1">
      <c r="A221" s="70"/>
      <c r="B221" s="52"/>
      <c r="C221" s="70"/>
      <c r="D221" s="101"/>
      <c r="E221" s="105"/>
      <c r="F221" s="72"/>
      <c r="G221" s="70"/>
      <c r="H221" s="70"/>
      <c r="I221" s="70"/>
      <c r="J221" s="70"/>
      <c r="K221" s="70"/>
      <c r="L221" s="70"/>
      <c r="M221" s="74"/>
      <c r="N221" s="74"/>
      <c r="O221" s="106"/>
      <c r="P221" s="71"/>
      <c r="Q221" s="71"/>
    </row>
    <row r="222" spans="1:17">
      <c r="A222" s="70"/>
      <c r="B222" s="52"/>
      <c r="C222" s="70"/>
      <c r="D222" s="101"/>
      <c r="E222" s="105"/>
      <c r="F222" s="72"/>
      <c r="G222" s="70"/>
      <c r="H222" s="70"/>
      <c r="I222" s="70"/>
      <c r="J222" s="70"/>
      <c r="K222" s="70"/>
      <c r="L222" s="70"/>
      <c r="M222" s="74"/>
      <c r="N222" s="74"/>
      <c r="O222" s="106"/>
      <c r="P222" s="71"/>
      <c r="Q222" s="71"/>
    </row>
    <row r="223" spans="1:17">
      <c r="A223" s="70"/>
      <c r="B223" s="52"/>
      <c r="C223" s="70"/>
      <c r="D223" s="101"/>
      <c r="E223" s="105"/>
      <c r="F223" s="74" t="s">
        <v>30</v>
      </c>
      <c r="G223" s="70" t="s">
        <v>136</v>
      </c>
      <c r="H223" s="69" t="s">
        <v>137</v>
      </c>
      <c r="I223" s="70" t="s">
        <v>138</v>
      </c>
      <c r="J223" s="70" t="s">
        <v>139</v>
      </c>
      <c r="K223" s="70" t="s">
        <v>29</v>
      </c>
      <c r="L223" s="70"/>
      <c r="M223" s="74"/>
      <c r="N223" s="74"/>
      <c r="O223" s="106"/>
      <c r="P223" s="71"/>
      <c r="Q223" s="71"/>
    </row>
    <row r="224" spans="1:17">
      <c r="A224" s="70"/>
      <c r="B224" s="52"/>
      <c r="C224" s="70"/>
      <c r="D224" s="101"/>
      <c r="E224" s="105"/>
      <c r="F224" s="74"/>
      <c r="G224" s="70"/>
      <c r="H224" s="69"/>
      <c r="I224" s="70"/>
      <c r="J224" s="70"/>
      <c r="K224" s="70"/>
      <c r="L224" s="70"/>
      <c r="M224" s="74"/>
      <c r="N224" s="74"/>
      <c r="O224" s="106"/>
      <c r="P224" s="71"/>
      <c r="Q224" s="71"/>
    </row>
    <row r="225" spans="1:17">
      <c r="A225" s="70"/>
      <c r="B225" s="52"/>
      <c r="C225" s="70"/>
      <c r="D225" s="101"/>
      <c r="E225" s="105"/>
      <c r="F225" s="74"/>
      <c r="G225" s="70"/>
      <c r="H225" s="69"/>
      <c r="I225" s="70"/>
      <c r="J225" s="70"/>
      <c r="K225" s="70"/>
      <c r="L225" s="70"/>
      <c r="M225" s="74"/>
      <c r="N225" s="74"/>
      <c r="O225" s="106"/>
      <c r="P225" s="71"/>
      <c r="Q225" s="71"/>
    </row>
    <row r="226" spans="1:17">
      <c r="A226" s="70"/>
      <c r="B226" s="52"/>
      <c r="C226" s="70"/>
      <c r="D226" s="101"/>
      <c r="E226" s="105"/>
      <c r="F226" s="74"/>
      <c r="G226" s="70"/>
      <c r="H226" s="69"/>
      <c r="I226" s="70"/>
      <c r="J226" s="70"/>
      <c r="K226" s="70"/>
      <c r="L226" s="70"/>
      <c r="M226" s="74"/>
      <c r="N226" s="74"/>
      <c r="O226" s="106"/>
      <c r="P226" s="71"/>
      <c r="Q226" s="71"/>
    </row>
    <row r="227" spans="1:17">
      <c r="A227" s="70"/>
      <c r="B227" s="52"/>
      <c r="C227" s="70"/>
      <c r="D227" s="101"/>
      <c r="E227" s="105"/>
      <c r="F227" s="66" t="s">
        <v>35</v>
      </c>
      <c r="G227" s="70" t="s">
        <v>140</v>
      </c>
      <c r="H227" s="70" t="s">
        <v>141</v>
      </c>
      <c r="I227" s="70" t="s">
        <v>142</v>
      </c>
      <c r="J227" s="70" t="s">
        <v>143</v>
      </c>
      <c r="K227" s="70" t="s">
        <v>29</v>
      </c>
      <c r="L227" s="70"/>
      <c r="M227" s="74"/>
      <c r="N227" s="74"/>
      <c r="O227" s="106"/>
      <c r="P227" s="71"/>
      <c r="Q227" s="71"/>
    </row>
    <row r="228" spans="1:17">
      <c r="A228" s="70"/>
      <c r="B228" s="52"/>
      <c r="C228" s="70"/>
      <c r="D228" s="101"/>
      <c r="E228" s="105"/>
      <c r="F228" s="67"/>
      <c r="G228" s="70"/>
      <c r="H228" s="70"/>
      <c r="I228" s="70"/>
      <c r="J228" s="70"/>
      <c r="K228" s="70"/>
      <c r="L228" s="70"/>
      <c r="M228" s="74"/>
      <c r="N228" s="74"/>
      <c r="O228" s="106"/>
      <c r="P228" s="71"/>
      <c r="Q228" s="71"/>
    </row>
    <row r="229" spans="1:17">
      <c r="A229" s="70"/>
      <c r="B229" s="53"/>
      <c r="C229" s="70"/>
      <c r="D229" s="101"/>
      <c r="E229" s="105"/>
      <c r="F229" s="68"/>
      <c r="G229" s="70"/>
      <c r="H229" s="70"/>
      <c r="I229" s="70"/>
      <c r="J229" s="70"/>
      <c r="K229" s="70"/>
      <c r="L229" s="70"/>
      <c r="M229" s="74"/>
      <c r="N229" s="74"/>
      <c r="O229" s="106"/>
      <c r="P229" s="71"/>
      <c r="Q229" s="71"/>
    </row>
    <row r="230" spans="1:17">
      <c r="A230" s="173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174"/>
    </row>
    <row r="231" spans="1:17">
      <c r="A231" s="173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174"/>
    </row>
    <row r="232" spans="1:17">
      <c r="A232" s="173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174"/>
    </row>
    <row r="233" spans="1:17">
      <c r="A233" s="173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174"/>
    </row>
    <row r="234" spans="1:17">
      <c r="A234" s="173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174"/>
    </row>
    <row r="235" spans="1:17">
      <c r="A235" s="173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174"/>
    </row>
    <row r="236" spans="1:17">
      <c r="A236" s="173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174"/>
    </row>
    <row r="237" spans="1:17">
      <c r="A237" s="173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174"/>
    </row>
    <row r="238" spans="1:17">
      <c r="A238" s="173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174"/>
    </row>
    <row r="239" spans="1:17">
      <c r="A239" s="173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174"/>
    </row>
    <row r="240" spans="1:17" ht="16.5">
      <c r="A240" s="55" t="s">
        <v>19</v>
      </c>
      <c r="B240" s="55" t="s">
        <v>20</v>
      </c>
      <c r="C240" s="55" t="s">
        <v>21</v>
      </c>
      <c r="D240" s="55" t="s">
        <v>22</v>
      </c>
      <c r="E240" s="55" t="s">
        <v>17</v>
      </c>
      <c r="F240" s="56" t="s">
        <v>16</v>
      </c>
      <c r="G240" s="57"/>
      <c r="H240" s="57"/>
      <c r="I240" s="57"/>
      <c r="J240" s="57"/>
      <c r="K240" s="58"/>
      <c r="L240" s="55" t="s">
        <v>5</v>
      </c>
      <c r="M240" s="55" t="s">
        <v>18</v>
      </c>
      <c r="N240" s="55"/>
      <c r="O240" s="55"/>
      <c r="P240" s="55" t="s">
        <v>1</v>
      </c>
      <c r="Q240" s="55" t="s">
        <v>0</v>
      </c>
    </row>
    <row r="241" spans="1:17" ht="16.5">
      <c r="A241" s="55"/>
      <c r="B241" s="55"/>
      <c r="C241" s="55"/>
      <c r="D241" s="55"/>
      <c r="E241" s="55"/>
      <c r="F241" s="59" t="s">
        <v>6</v>
      </c>
      <c r="G241" s="7" t="s">
        <v>7</v>
      </c>
      <c r="H241" s="8" t="s">
        <v>314</v>
      </c>
      <c r="I241" s="7" t="s">
        <v>13</v>
      </c>
      <c r="J241" s="8" t="s">
        <v>14</v>
      </c>
      <c r="K241" s="7" t="s">
        <v>15</v>
      </c>
      <c r="L241" s="55"/>
      <c r="M241" s="55"/>
      <c r="N241" s="55"/>
      <c r="O241" s="55"/>
      <c r="P241" s="55"/>
      <c r="Q241" s="55"/>
    </row>
    <row r="242" spans="1:17" ht="16.5">
      <c r="A242" s="55"/>
      <c r="B242" s="55"/>
      <c r="C242" s="55"/>
      <c r="D242" s="55"/>
      <c r="E242" s="55"/>
      <c r="F242" s="60"/>
      <c r="G242" s="9" t="s">
        <v>8</v>
      </c>
      <c r="H242" s="10" t="s">
        <v>315</v>
      </c>
      <c r="I242" s="9" t="s">
        <v>9</v>
      </c>
      <c r="J242" s="10" t="s">
        <v>10</v>
      </c>
      <c r="K242" s="9" t="s">
        <v>11</v>
      </c>
      <c r="L242" s="55"/>
      <c r="M242" s="11" t="s">
        <v>4</v>
      </c>
      <c r="N242" s="11" t="s">
        <v>3</v>
      </c>
      <c r="O242" s="11" t="s">
        <v>2</v>
      </c>
      <c r="P242" s="55"/>
      <c r="Q242" s="55"/>
    </row>
    <row r="243" spans="1:17" ht="12.75" customHeight="1">
      <c r="A243" s="70" t="s">
        <v>37</v>
      </c>
      <c r="B243" s="51" t="s">
        <v>130</v>
      </c>
      <c r="C243" s="70" t="s">
        <v>316</v>
      </c>
      <c r="D243" s="72"/>
      <c r="E243" s="105">
        <v>7.4999999999999997E-2</v>
      </c>
      <c r="F243" s="74" t="s">
        <v>24</v>
      </c>
      <c r="G243" s="70" t="s">
        <v>144</v>
      </c>
      <c r="H243" s="70" t="s">
        <v>145</v>
      </c>
      <c r="I243" s="70" t="s">
        <v>146</v>
      </c>
      <c r="J243" s="70" t="s">
        <v>147</v>
      </c>
      <c r="K243" s="70" t="s">
        <v>29</v>
      </c>
      <c r="L243" s="70"/>
      <c r="M243" s="72"/>
      <c r="N243" s="72"/>
      <c r="O243" s="72"/>
      <c r="P243" s="72" t="e">
        <f>ROUND(AVERAGE(M243:O261),3)</f>
        <v>#DIV/0!</v>
      </c>
      <c r="Q243" s="72" t="e">
        <f>ROUNDDOWN(P243*0.075,3)</f>
        <v>#DIV/0!</v>
      </c>
    </row>
    <row r="244" spans="1:17">
      <c r="A244" s="70"/>
      <c r="B244" s="52"/>
      <c r="C244" s="70"/>
      <c r="D244" s="72"/>
      <c r="E244" s="105"/>
      <c r="F244" s="74"/>
      <c r="G244" s="70"/>
      <c r="H244" s="70"/>
      <c r="I244" s="70"/>
      <c r="J244" s="70"/>
      <c r="K244" s="70"/>
      <c r="L244" s="70"/>
      <c r="M244" s="72"/>
      <c r="N244" s="72"/>
      <c r="O244" s="72"/>
      <c r="P244" s="72"/>
      <c r="Q244" s="72"/>
    </row>
    <row r="245" spans="1:17">
      <c r="A245" s="70"/>
      <c r="B245" s="52"/>
      <c r="C245" s="70"/>
      <c r="D245" s="72"/>
      <c r="E245" s="105"/>
      <c r="F245" s="74"/>
      <c r="G245" s="70"/>
      <c r="H245" s="70"/>
      <c r="I245" s="70"/>
      <c r="J245" s="70"/>
      <c r="K245" s="70"/>
      <c r="L245" s="70"/>
      <c r="M245" s="72"/>
      <c r="N245" s="72"/>
      <c r="O245" s="72"/>
      <c r="P245" s="72"/>
      <c r="Q245" s="72"/>
    </row>
    <row r="246" spans="1:17">
      <c r="A246" s="70"/>
      <c r="B246" s="52"/>
      <c r="C246" s="70"/>
      <c r="D246" s="72"/>
      <c r="E246" s="105"/>
      <c r="F246" s="74"/>
      <c r="G246" s="70"/>
      <c r="H246" s="70"/>
      <c r="I246" s="70"/>
      <c r="J246" s="70"/>
      <c r="K246" s="70"/>
      <c r="L246" s="70"/>
      <c r="M246" s="72"/>
      <c r="N246" s="72"/>
      <c r="O246" s="72"/>
      <c r="P246" s="72"/>
      <c r="Q246" s="72"/>
    </row>
    <row r="247" spans="1:17" ht="12.75" customHeight="1">
      <c r="A247" s="70"/>
      <c r="B247" s="52"/>
      <c r="C247" s="70"/>
      <c r="D247" s="72"/>
      <c r="E247" s="105"/>
      <c r="F247" s="74"/>
      <c r="G247" s="70"/>
      <c r="H247" s="70"/>
      <c r="I247" s="70"/>
      <c r="J247" s="70"/>
      <c r="K247" s="70"/>
      <c r="L247" s="70"/>
      <c r="M247" s="72"/>
      <c r="N247" s="72"/>
      <c r="O247" s="72"/>
      <c r="P247" s="72"/>
      <c r="Q247" s="72"/>
    </row>
    <row r="248" spans="1:17">
      <c r="A248" s="70"/>
      <c r="B248" s="52"/>
      <c r="C248" s="70"/>
      <c r="D248" s="72"/>
      <c r="E248" s="105"/>
      <c r="F248" s="74"/>
      <c r="G248" s="70"/>
      <c r="H248" s="70"/>
      <c r="I248" s="70"/>
      <c r="J248" s="70"/>
      <c r="K248" s="70"/>
      <c r="L248" s="70"/>
      <c r="M248" s="72"/>
      <c r="N248" s="72"/>
      <c r="O248" s="72"/>
      <c r="P248" s="72"/>
      <c r="Q248" s="72"/>
    </row>
    <row r="249" spans="1:17">
      <c r="A249" s="70"/>
      <c r="B249" s="52"/>
      <c r="C249" s="70"/>
      <c r="D249" s="72"/>
      <c r="E249" s="105"/>
      <c r="F249" s="74"/>
      <c r="G249" s="70"/>
      <c r="H249" s="70"/>
      <c r="I249" s="70"/>
      <c r="J249" s="70"/>
      <c r="K249" s="70"/>
      <c r="L249" s="70"/>
      <c r="M249" s="72"/>
      <c r="N249" s="72"/>
      <c r="O249" s="72"/>
      <c r="P249" s="72"/>
      <c r="Q249" s="72"/>
    </row>
    <row r="250" spans="1:17" ht="12.75" customHeight="1">
      <c r="A250" s="70"/>
      <c r="B250" s="52"/>
      <c r="C250" s="70"/>
      <c r="D250" s="72"/>
      <c r="E250" s="105"/>
      <c r="F250" s="74"/>
      <c r="G250" s="70"/>
      <c r="H250" s="70"/>
      <c r="I250" s="70"/>
      <c r="J250" s="70"/>
      <c r="K250" s="70"/>
      <c r="L250" s="70"/>
      <c r="M250" s="72"/>
      <c r="N250" s="72"/>
      <c r="O250" s="72"/>
      <c r="P250" s="72"/>
      <c r="Q250" s="72"/>
    </row>
    <row r="251" spans="1:17">
      <c r="A251" s="70"/>
      <c r="B251" s="52"/>
      <c r="C251" s="70"/>
      <c r="D251" s="72"/>
      <c r="E251" s="105"/>
      <c r="F251" s="74"/>
      <c r="G251" s="70"/>
      <c r="H251" s="70"/>
      <c r="I251" s="70"/>
      <c r="J251" s="70"/>
      <c r="K251" s="70"/>
      <c r="L251" s="70"/>
      <c r="M251" s="72"/>
      <c r="N251" s="72"/>
      <c r="O251" s="72"/>
      <c r="P251" s="72"/>
      <c r="Q251" s="72"/>
    </row>
    <row r="252" spans="1:17">
      <c r="A252" s="70"/>
      <c r="B252" s="52"/>
      <c r="C252" s="70"/>
      <c r="D252" s="72"/>
      <c r="E252" s="105"/>
      <c r="F252" s="74"/>
      <c r="G252" s="70"/>
      <c r="H252" s="70"/>
      <c r="I252" s="70"/>
      <c r="J252" s="70"/>
      <c r="K252" s="70"/>
      <c r="L252" s="70"/>
      <c r="M252" s="72"/>
      <c r="N252" s="72"/>
      <c r="O252" s="72"/>
      <c r="P252" s="72"/>
      <c r="Q252" s="72"/>
    </row>
    <row r="253" spans="1:17">
      <c r="A253" s="70"/>
      <c r="B253" s="52"/>
      <c r="C253" s="70"/>
      <c r="D253" s="72"/>
      <c r="E253" s="105"/>
      <c r="F253" s="74"/>
      <c r="G253" s="70"/>
      <c r="H253" s="70"/>
      <c r="I253" s="70"/>
      <c r="J253" s="70"/>
      <c r="K253" s="70"/>
      <c r="L253" s="70"/>
      <c r="M253" s="72"/>
      <c r="N253" s="72"/>
      <c r="O253" s="72"/>
      <c r="P253" s="72"/>
      <c r="Q253" s="72"/>
    </row>
    <row r="254" spans="1:17">
      <c r="A254" s="70"/>
      <c r="B254" s="52"/>
      <c r="C254" s="70"/>
      <c r="D254" s="72"/>
      <c r="E254" s="105"/>
      <c r="F254" s="74"/>
      <c r="G254" s="70"/>
      <c r="H254" s="70"/>
      <c r="I254" s="70"/>
      <c r="J254" s="70"/>
      <c r="K254" s="70"/>
      <c r="L254" s="70"/>
      <c r="M254" s="72"/>
      <c r="N254" s="72"/>
      <c r="O254" s="72"/>
      <c r="P254" s="72"/>
      <c r="Q254" s="72"/>
    </row>
    <row r="255" spans="1:17">
      <c r="A255" s="70"/>
      <c r="B255" s="52"/>
      <c r="C255" s="70"/>
      <c r="D255" s="72"/>
      <c r="E255" s="105"/>
      <c r="F255" s="72" t="s">
        <v>30</v>
      </c>
      <c r="G255" s="70" t="s">
        <v>136</v>
      </c>
      <c r="H255" s="70" t="s">
        <v>137</v>
      </c>
      <c r="I255" s="70" t="s">
        <v>148</v>
      </c>
      <c r="J255" s="70" t="s">
        <v>34</v>
      </c>
      <c r="K255" s="70" t="s">
        <v>29</v>
      </c>
      <c r="L255" s="70"/>
      <c r="M255" s="72"/>
      <c r="N255" s="72"/>
      <c r="O255" s="72"/>
      <c r="P255" s="72"/>
      <c r="Q255" s="72"/>
    </row>
    <row r="256" spans="1:17">
      <c r="A256" s="70"/>
      <c r="B256" s="52"/>
      <c r="C256" s="70"/>
      <c r="D256" s="72"/>
      <c r="E256" s="105"/>
      <c r="F256" s="72"/>
      <c r="G256" s="70"/>
      <c r="H256" s="70"/>
      <c r="I256" s="70"/>
      <c r="J256" s="70"/>
      <c r="K256" s="70"/>
      <c r="L256" s="70"/>
      <c r="M256" s="72"/>
      <c r="N256" s="72"/>
      <c r="O256" s="72"/>
      <c r="P256" s="72"/>
      <c r="Q256" s="72"/>
    </row>
    <row r="257" spans="1:17">
      <c r="A257" s="70"/>
      <c r="B257" s="52"/>
      <c r="C257" s="70"/>
      <c r="D257" s="72"/>
      <c r="E257" s="105"/>
      <c r="F257" s="72"/>
      <c r="G257" s="70"/>
      <c r="H257" s="70"/>
      <c r="I257" s="70"/>
      <c r="J257" s="70"/>
      <c r="K257" s="70"/>
      <c r="L257" s="70"/>
      <c r="M257" s="72"/>
      <c r="N257" s="72"/>
      <c r="O257" s="72"/>
      <c r="P257" s="72"/>
      <c r="Q257" s="72"/>
    </row>
    <row r="258" spans="1:17">
      <c r="A258" s="70"/>
      <c r="B258" s="52"/>
      <c r="C258" s="70"/>
      <c r="D258" s="72"/>
      <c r="E258" s="105"/>
      <c r="F258" s="72"/>
      <c r="G258" s="70"/>
      <c r="H258" s="70"/>
      <c r="I258" s="70"/>
      <c r="J258" s="70"/>
      <c r="K258" s="70"/>
      <c r="L258" s="70"/>
      <c r="M258" s="72"/>
      <c r="N258" s="72"/>
      <c r="O258" s="72"/>
      <c r="P258" s="72"/>
      <c r="Q258" s="72"/>
    </row>
    <row r="259" spans="1:17" ht="12.75" customHeight="1">
      <c r="A259" s="70"/>
      <c r="B259" s="52"/>
      <c r="C259" s="70"/>
      <c r="D259" s="72"/>
      <c r="E259" s="105"/>
      <c r="F259" s="74" t="s">
        <v>35</v>
      </c>
      <c r="G259" s="70" t="s">
        <v>140</v>
      </c>
      <c r="H259" s="70" t="s">
        <v>141</v>
      </c>
      <c r="I259" s="70" t="s">
        <v>142</v>
      </c>
      <c r="J259" s="70" t="s">
        <v>143</v>
      </c>
      <c r="K259" s="70" t="s">
        <v>29</v>
      </c>
      <c r="L259" s="70"/>
      <c r="M259" s="72"/>
      <c r="N259" s="72"/>
      <c r="O259" s="72"/>
      <c r="P259" s="72"/>
      <c r="Q259" s="72"/>
    </row>
    <row r="260" spans="1:17">
      <c r="A260" s="70"/>
      <c r="B260" s="52"/>
      <c r="C260" s="70"/>
      <c r="D260" s="72"/>
      <c r="E260" s="105"/>
      <c r="F260" s="74"/>
      <c r="G260" s="70"/>
      <c r="H260" s="70"/>
      <c r="I260" s="70"/>
      <c r="J260" s="70"/>
      <c r="K260" s="70"/>
      <c r="L260" s="70"/>
      <c r="M260" s="72"/>
      <c r="N260" s="72"/>
      <c r="O260" s="72"/>
      <c r="P260" s="72"/>
      <c r="Q260" s="72"/>
    </row>
    <row r="261" spans="1:17">
      <c r="A261" s="70"/>
      <c r="B261" s="53"/>
      <c r="C261" s="70"/>
      <c r="D261" s="72"/>
      <c r="E261" s="105"/>
      <c r="F261" s="74"/>
      <c r="G261" s="70"/>
      <c r="H261" s="70"/>
      <c r="I261" s="70"/>
      <c r="J261" s="70"/>
      <c r="K261" s="70"/>
      <c r="L261" s="70"/>
      <c r="M261" s="72"/>
      <c r="N261" s="72"/>
      <c r="O261" s="72"/>
      <c r="P261" s="72"/>
      <c r="Q261" s="72"/>
    </row>
    <row r="262" spans="1:17">
      <c r="A262" s="70" t="s">
        <v>37</v>
      </c>
      <c r="B262" s="70" t="s">
        <v>149</v>
      </c>
      <c r="C262" s="70" t="s">
        <v>150</v>
      </c>
      <c r="D262" s="72"/>
      <c r="E262" s="121">
        <v>0.1</v>
      </c>
      <c r="F262" s="74" t="s">
        <v>24</v>
      </c>
      <c r="G262" s="70" t="s">
        <v>151</v>
      </c>
      <c r="H262" s="70" t="s">
        <v>152</v>
      </c>
      <c r="I262" s="70" t="s">
        <v>153</v>
      </c>
      <c r="J262" s="70" t="s">
        <v>154</v>
      </c>
      <c r="K262" s="70" t="s">
        <v>29</v>
      </c>
      <c r="L262" s="70"/>
      <c r="M262" s="74"/>
      <c r="N262" s="74"/>
      <c r="O262" s="118"/>
      <c r="P262" s="119" t="e">
        <f>ROUND(AVERAGE(M262:O274),3)</f>
        <v>#DIV/0!</v>
      </c>
      <c r="Q262" s="119" t="e">
        <f>ROUNDDOWN(P262*0.1,3)</f>
        <v>#DIV/0!</v>
      </c>
    </row>
    <row r="263" spans="1:17" ht="12.75" customHeight="1">
      <c r="A263" s="70"/>
      <c r="B263" s="70"/>
      <c r="C263" s="70"/>
      <c r="D263" s="72"/>
      <c r="E263" s="122"/>
      <c r="F263" s="74"/>
      <c r="G263" s="70"/>
      <c r="H263" s="70"/>
      <c r="I263" s="70"/>
      <c r="J263" s="70"/>
      <c r="K263" s="70"/>
      <c r="L263" s="70"/>
      <c r="M263" s="74"/>
      <c r="N263" s="74"/>
      <c r="O263" s="118"/>
      <c r="P263" s="120"/>
      <c r="Q263" s="120"/>
    </row>
    <row r="264" spans="1:17">
      <c r="A264" s="70"/>
      <c r="B264" s="70"/>
      <c r="C264" s="70"/>
      <c r="D264" s="72"/>
      <c r="E264" s="122"/>
      <c r="F264" s="74"/>
      <c r="G264" s="70"/>
      <c r="H264" s="70"/>
      <c r="I264" s="70"/>
      <c r="J264" s="70"/>
      <c r="K264" s="70"/>
      <c r="L264" s="70"/>
      <c r="M264" s="74"/>
      <c r="N264" s="74"/>
      <c r="O264" s="118"/>
      <c r="P264" s="120"/>
      <c r="Q264" s="120"/>
    </row>
    <row r="265" spans="1:17">
      <c r="A265" s="70"/>
      <c r="B265" s="70"/>
      <c r="C265" s="70"/>
      <c r="D265" s="72"/>
      <c r="E265" s="122"/>
      <c r="F265" s="74"/>
      <c r="G265" s="70"/>
      <c r="H265" s="70"/>
      <c r="I265" s="70"/>
      <c r="J265" s="70"/>
      <c r="K265" s="70"/>
      <c r="L265" s="70"/>
      <c r="M265" s="74"/>
      <c r="N265" s="74"/>
      <c r="O265" s="118"/>
      <c r="P265" s="120"/>
      <c r="Q265" s="120"/>
    </row>
    <row r="266" spans="1:17">
      <c r="A266" s="70"/>
      <c r="B266" s="70"/>
      <c r="C266" s="70"/>
      <c r="D266" s="72"/>
      <c r="E266" s="122"/>
      <c r="F266" s="74"/>
      <c r="G266" s="70"/>
      <c r="H266" s="70"/>
      <c r="I266" s="70"/>
      <c r="J266" s="70"/>
      <c r="K266" s="70"/>
      <c r="L266" s="70"/>
      <c r="M266" s="74"/>
      <c r="N266" s="74"/>
      <c r="O266" s="118"/>
      <c r="P266" s="120"/>
      <c r="Q266" s="120"/>
    </row>
    <row r="267" spans="1:17">
      <c r="A267" s="70"/>
      <c r="B267" s="70"/>
      <c r="C267" s="70"/>
      <c r="D267" s="72"/>
      <c r="E267" s="122"/>
      <c r="F267" s="74"/>
      <c r="G267" s="70"/>
      <c r="H267" s="70"/>
      <c r="I267" s="70"/>
      <c r="J267" s="70"/>
      <c r="K267" s="70"/>
      <c r="L267" s="70"/>
      <c r="M267" s="74"/>
      <c r="N267" s="74"/>
      <c r="O267" s="118"/>
      <c r="P267" s="120"/>
      <c r="Q267" s="120"/>
    </row>
    <row r="268" spans="1:17">
      <c r="A268" s="70"/>
      <c r="B268" s="70"/>
      <c r="C268" s="70"/>
      <c r="D268" s="72"/>
      <c r="E268" s="122"/>
      <c r="F268" s="74"/>
      <c r="G268" s="70"/>
      <c r="H268" s="70"/>
      <c r="I268" s="70"/>
      <c r="J268" s="70"/>
      <c r="K268" s="70"/>
      <c r="L268" s="70"/>
      <c r="M268" s="74"/>
      <c r="N268" s="74"/>
      <c r="O268" s="118"/>
      <c r="P268" s="120"/>
      <c r="Q268" s="120"/>
    </row>
    <row r="269" spans="1:17">
      <c r="A269" s="70"/>
      <c r="B269" s="70"/>
      <c r="C269" s="70"/>
      <c r="D269" s="72"/>
      <c r="E269" s="122"/>
      <c r="F269" s="74"/>
      <c r="G269" s="70"/>
      <c r="H269" s="70"/>
      <c r="I269" s="70"/>
      <c r="J269" s="70"/>
      <c r="K269" s="70"/>
      <c r="L269" s="70"/>
      <c r="M269" s="74"/>
      <c r="N269" s="74"/>
      <c r="O269" s="118"/>
      <c r="P269" s="120"/>
      <c r="Q269" s="120"/>
    </row>
    <row r="270" spans="1:17">
      <c r="A270" s="70"/>
      <c r="B270" s="70"/>
      <c r="C270" s="70"/>
      <c r="D270" s="72"/>
      <c r="E270" s="122"/>
      <c r="F270" s="74"/>
      <c r="G270" s="70"/>
      <c r="H270" s="70"/>
      <c r="I270" s="70"/>
      <c r="J270" s="70"/>
      <c r="K270" s="70"/>
      <c r="L270" s="70"/>
      <c r="M270" s="74"/>
      <c r="N270" s="74"/>
      <c r="O270" s="118"/>
      <c r="P270" s="120"/>
      <c r="Q270" s="120"/>
    </row>
    <row r="271" spans="1:17">
      <c r="A271" s="70"/>
      <c r="B271" s="70"/>
      <c r="C271" s="70"/>
      <c r="D271" s="72"/>
      <c r="E271" s="122"/>
      <c r="F271" s="66" t="s">
        <v>30</v>
      </c>
      <c r="G271" s="51" t="s">
        <v>155</v>
      </c>
      <c r="H271" s="70" t="s">
        <v>156</v>
      </c>
      <c r="I271" s="70" t="s">
        <v>157</v>
      </c>
      <c r="J271" s="70" t="s">
        <v>158</v>
      </c>
      <c r="K271" s="70" t="s">
        <v>29</v>
      </c>
      <c r="L271" s="70"/>
      <c r="M271" s="74"/>
      <c r="N271" s="74"/>
      <c r="O271" s="118"/>
      <c r="P271" s="120"/>
      <c r="Q271" s="120"/>
    </row>
    <row r="272" spans="1:17">
      <c r="A272" s="70"/>
      <c r="B272" s="70"/>
      <c r="C272" s="70"/>
      <c r="D272" s="72"/>
      <c r="E272" s="122"/>
      <c r="F272" s="67"/>
      <c r="G272" s="52"/>
      <c r="H272" s="70"/>
      <c r="I272" s="70"/>
      <c r="J272" s="70"/>
      <c r="K272" s="70"/>
      <c r="L272" s="70"/>
      <c r="M272" s="74"/>
      <c r="N272" s="74"/>
      <c r="O272" s="118"/>
      <c r="P272" s="120"/>
      <c r="Q272" s="120"/>
    </row>
    <row r="273" spans="1:17">
      <c r="A273" s="70"/>
      <c r="B273" s="70"/>
      <c r="C273" s="70"/>
      <c r="D273" s="72"/>
      <c r="E273" s="122"/>
      <c r="F273" s="68"/>
      <c r="G273" s="53"/>
      <c r="H273" s="70"/>
      <c r="I273" s="70"/>
      <c r="J273" s="70"/>
      <c r="K273" s="70"/>
      <c r="L273" s="70"/>
      <c r="M273" s="74"/>
      <c r="N273" s="74"/>
      <c r="O273" s="118"/>
      <c r="P273" s="120"/>
      <c r="Q273" s="120"/>
    </row>
    <row r="274" spans="1:17">
      <c r="A274" s="70"/>
      <c r="B274" s="70"/>
      <c r="C274" s="70"/>
      <c r="D274" s="72"/>
      <c r="E274" s="122"/>
      <c r="F274" s="4" t="s">
        <v>35</v>
      </c>
      <c r="G274" s="3"/>
      <c r="H274" s="3"/>
      <c r="I274" s="3"/>
      <c r="J274" s="3"/>
      <c r="K274" s="5"/>
      <c r="L274" s="3"/>
      <c r="M274" s="74"/>
      <c r="N274" s="74"/>
      <c r="O274" s="118"/>
      <c r="P274" s="92"/>
      <c r="Q274" s="92"/>
    </row>
    <row r="275" spans="1:17">
      <c r="K275" s="107" t="s">
        <v>159</v>
      </c>
      <c r="L275" s="107"/>
      <c r="M275" s="108" t="e">
        <f>IF(Q275&lt;1.499,"Poor",IF(Q275&lt;=2.499,"Unsatisfactory",IF(Q275&lt;=3.499,"Satisfactory",IF(Q335&lt;=4.499,"Very Satisfactory",IF(Q275&lt;=5,"Outstanding")))))</f>
        <v>#DIV/0!</v>
      </c>
      <c r="N275" s="109"/>
      <c r="O275" s="109"/>
      <c r="P275" s="110"/>
      <c r="Q275" s="114" t="e">
        <f>ROUNDDOWN(SUM(Q12:Q274),3)</f>
        <v>#DIV/0!</v>
      </c>
    </row>
    <row r="276" spans="1:17">
      <c r="K276" s="107"/>
      <c r="L276" s="107"/>
      <c r="M276" s="111"/>
      <c r="N276" s="112"/>
      <c r="O276" s="112"/>
      <c r="P276" s="113"/>
      <c r="Q276" s="115"/>
    </row>
    <row r="277" spans="1:17">
      <c r="L277" s="2"/>
    </row>
    <row r="278" spans="1:17">
      <c r="A278" s="125" t="s">
        <v>160</v>
      </c>
      <c r="B278" s="125"/>
      <c r="C278" s="125"/>
      <c r="D278" s="125"/>
    </row>
    <row r="279" spans="1:17">
      <c r="A279" s="116" t="s">
        <v>161</v>
      </c>
      <c r="B279" s="116"/>
      <c r="C279" s="116" t="s">
        <v>162</v>
      </c>
      <c r="D279" s="116"/>
    </row>
    <row r="280" spans="1:17">
      <c r="A280" s="117" t="s">
        <v>163</v>
      </c>
      <c r="B280" s="117"/>
      <c r="C280" s="117" t="s">
        <v>7</v>
      </c>
      <c r="D280" s="117"/>
    </row>
    <row r="281" spans="1:17">
      <c r="A281" s="117" t="s">
        <v>164</v>
      </c>
      <c r="B281" s="117"/>
      <c r="C281" s="117" t="s">
        <v>12</v>
      </c>
      <c r="D281" s="117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</row>
    <row r="282" spans="1:17">
      <c r="A282" s="117" t="s">
        <v>165</v>
      </c>
      <c r="B282" s="117"/>
      <c r="C282" s="117" t="s">
        <v>13</v>
      </c>
      <c r="D282" s="117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</row>
    <row r="283" spans="1:17">
      <c r="A283" s="117" t="s">
        <v>166</v>
      </c>
      <c r="B283" s="117"/>
      <c r="C283" s="117" t="s">
        <v>14</v>
      </c>
      <c r="D283" s="117"/>
      <c r="F283" s="123" t="s">
        <v>171</v>
      </c>
      <c r="G283" s="123"/>
      <c r="H283" s="123"/>
      <c r="I283" s="123" t="s">
        <v>172</v>
      </c>
      <c r="J283" s="123"/>
      <c r="K283" s="123"/>
      <c r="L283" s="123" t="s">
        <v>173</v>
      </c>
      <c r="M283" s="123"/>
      <c r="N283" s="123"/>
      <c r="O283" s="123"/>
      <c r="P283" s="123"/>
      <c r="Q283" s="123"/>
    </row>
    <row r="284" spans="1:17">
      <c r="A284" s="117" t="s">
        <v>167</v>
      </c>
      <c r="B284" s="117"/>
      <c r="C284" s="117" t="s">
        <v>15</v>
      </c>
      <c r="D284" s="117"/>
      <c r="F284" s="124" t="s">
        <v>169</v>
      </c>
      <c r="G284" s="124"/>
      <c r="H284" s="124"/>
      <c r="I284" s="124" t="s">
        <v>168</v>
      </c>
      <c r="J284" s="124"/>
      <c r="K284" s="124"/>
      <c r="L284" s="124" t="s">
        <v>170</v>
      </c>
      <c r="M284" s="124"/>
      <c r="N284" s="124"/>
      <c r="O284" s="124"/>
      <c r="P284" s="124"/>
      <c r="Q284" s="124"/>
    </row>
  </sheetData>
  <mergeCells count="433">
    <mergeCell ref="B243:B261"/>
    <mergeCell ref="A230:Q239"/>
    <mergeCell ref="A240:A242"/>
    <mergeCell ref="B240:B242"/>
    <mergeCell ref="C240:C242"/>
    <mergeCell ref="D240:D242"/>
    <mergeCell ref="E240:E242"/>
    <mergeCell ref="F240:K240"/>
    <mergeCell ref="L240:L242"/>
    <mergeCell ref="M240:O241"/>
    <mergeCell ref="P240:P242"/>
    <mergeCell ref="Q240:Q242"/>
    <mergeCell ref="F241:F242"/>
    <mergeCell ref="A183:Q191"/>
    <mergeCell ref="A192:A194"/>
    <mergeCell ref="B192:B194"/>
    <mergeCell ref="C192:C194"/>
    <mergeCell ref="D192:D194"/>
    <mergeCell ref="E192:E194"/>
    <mergeCell ref="F192:K192"/>
    <mergeCell ref="L192:L194"/>
    <mergeCell ref="M192:O193"/>
    <mergeCell ref="P192:P194"/>
    <mergeCell ref="Q192:Q194"/>
    <mergeCell ref="F193:F194"/>
    <mergeCell ref="I283:K283"/>
    <mergeCell ref="L283:Q283"/>
    <mergeCell ref="F284:H284"/>
    <mergeCell ref="I284:K284"/>
    <mergeCell ref="L284:Q284"/>
    <mergeCell ref="A284:B284"/>
    <mergeCell ref="C284:D284"/>
    <mergeCell ref="A278:D278"/>
    <mergeCell ref="F282:H282"/>
    <mergeCell ref="I282:K282"/>
    <mergeCell ref="L282:Q282"/>
    <mergeCell ref="F281:H281"/>
    <mergeCell ref="I281:K281"/>
    <mergeCell ref="L281:Q281"/>
    <mergeCell ref="F283:H283"/>
    <mergeCell ref="A281:B281"/>
    <mergeCell ref="C281:D281"/>
    <mergeCell ref="A282:B282"/>
    <mergeCell ref="C282:D282"/>
    <mergeCell ref="A283:B283"/>
    <mergeCell ref="C283:D283"/>
    <mergeCell ref="K275:L276"/>
    <mergeCell ref="M275:P276"/>
    <mergeCell ref="Q275:Q276"/>
    <mergeCell ref="A279:B279"/>
    <mergeCell ref="C279:D279"/>
    <mergeCell ref="A280:B280"/>
    <mergeCell ref="C280:D280"/>
    <mergeCell ref="M262:M274"/>
    <mergeCell ref="N262:N274"/>
    <mergeCell ref="O262:O274"/>
    <mergeCell ref="P262:P274"/>
    <mergeCell ref="Q262:Q274"/>
    <mergeCell ref="L271:L273"/>
    <mergeCell ref="E262:E274"/>
    <mergeCell ref="C262:C274"/>
    <mergeCell ref="D262:D274"/>
    <mergeCell ref="B262:B274"/>
    <mergeCell ref="A262:A274"/>
    <mergeCell ref="J262:J270"/>
    <mergeCell ref="K262:K270"/>
    <mergeCell ref="L262:L270"/>
    <mergeCell ref="F262:F270"/>
    <mergeCell ref="G271:G273"/>
    <mergeCell ref="H271:H273"/>
    <mergeCell ref="I271:I273"/>
    <mergeCell ref="J271:J273"/>
    <mergeCell ref="K271:K273"/>
    <mergeCell ref="A243:A261"/>
    <mergeCell ref="G262:G270"/>
    <mergeCell ref="H262:H270"/>
    <mergeCell ref="I262:I270"/>
    <mergeCell ref="O243:O261"/>
    <mergeCell ref="M243:M261"/>
    <mergeCell ref="N243:N261"/>
    <mergeCell ref="G243:G254"/>
    <mergeCell ref="H243:H254"/>
    <mergeCell ref="M215:M229"/>
    <mergeCell ref="N215:N229"/>
    <mergeCell ref="O215:O229"/>
    <mergeCell ref="A195:A214"/>
    <mergeCell ref="F223:F226"/>
    <mergeCell ref="A215:A229"/>
    <mergeCell ref="M195:M214"/>
    <mergeCell ref="N195:N214"/>
    <mergeCell ref="O195:O214"/>
    <mergeCell ref="J215:J222"/>
    <mergeCell ref="B195:B229"/>
    <mergeCell ref="P243:P261"/>
    <mergeCell ref="Q243:Q261"/>
    <mergeCell ref="C243:C261"/>
    <mergeCell ref="D243:D261"/>
    <mergeCell ref="E243:E261"/>
    <mergeCell ref="F259:F261"/>
    <mergeCell ref="L255:L258"/>
    <mergeCell ref="F255:F258"/>
    <mergeCell ref="G259:G261"/>
    <mergeCell ref="H259:H261"/>
    <mergeCell ref="I259:I261"/>
    <mergeCell ref="J259:J261"/>
    <mergeCell ref="K259:K261"/>
    <mergeCell ref="L259:L261"/>
    <mergeCell ref="F243:F254"/>
    <mergeCell ref="G255:G258"/>
    <mergeCell ref="H255:H258"/>
    <mergeCell ref="I255:I258"/>
    <mergeCell ref="J255:J258"/>
    <mergeCell ref="K255:K258"/>
    <mergeCell ref="I243:I254"/>
    <mergeCell ref="J243:J254"/>
    <mergeCell ref="K243:K254"/>
    <mergeCell ref="L243:L254"/>
    <mergeCell ref="P215:P229"/>
    <mergeCell ref="Q215:Q229"/>
    <mergeCell ref="C215:C229"/>
    <mergeCell ref="D215:D229"/>
    <mergeCell ref="E215:E229"/>
    <mergeCell ref="F227:F229"/>
    <mergeCell ref="G227:G229"/>
    <mergeCell ref="H227:H229"/>
    <mergeCell ref="I227:I229"/>
    <mergeCell ref="J227:J229"/>
    <mergeCell ref="K227:K229"/>
    <mergeCell ref="L227:L229"/>
    <mergeCell ref="K215:K222"/>
    <mergeCell ref="L215:L222"/>
    <mergeCell ref="G223:G226"/>
    <mergeCell ref="H223:H226"/>
    <mergeCell ref="I223:I226"/>
    <mergeCell ref="J223:J226"/>
    <mergeCell ref="K223:K226"/>
    <mergeCell ref="L223:L226"/>
    <mergeCell ref="G215:G222"/>
    <mergeCell ref="H215:H222"/>
    <mergeCell ref="I215:I222"/>
    <mergeCell ref="F215:F222"/>
    <mergeCell ref="P195:P214"/>
    <mergeCell ref="Q195:Q214"/>
    <mergeCell ref="C195:C214"/>
    <mergeCell ref="D195:D214"/>
    <mergeCell ref="E195:E214"/>
    <mergeCell ref="F208:F213"/>
    <mergeCell ref="L195:L207"/>
    <mergeCell ref="F195:F207"/>
    <mergeCell ref="G208:G213"/>
    <mergeCell ref="H208:H213"/>
    <mergeCell ref="I208:I213"/>
    <mergeCell ref="J208:J213"/>
    <mergeCell ref="K208:K213"/>
    <mergeCell ref="L208:L213"/>
    <mergeCell ref="G195:G207"/>
    <mergeCell ref="H195:H207"/>
    <mergeCell ref="I195:I207"/>
    <mergeCell ref="J195:J207"/>
    <mergeCell ref="K195:K207"/>
    <mergeCell ref="C163:C182"/>
    <mergeCell ref="D163:D182"/>
    <mergeCell ref="E163:E182"/>
    <mergeCell ref="A147:A162"/>
    <mergeCell ref="A163:A182"/>
    <mergeCell ref="F163:F171"/>
    <mergeCell ref="F172:F181"/>
    <mergeCell ref="M163:M182"/>
    <mergeCell ref="G117:G124"/>
    <mergeCell ref="H117:H124"/>
    <mergeCell ref="I117:I124"/>
    <mergeCell ref="J117:J124"/>
    <mergeCell ref="K117:K124"/>
    <mergeCell ref="B147:B182"/>
    <mergeCell ref="N163:N182"/>
    <mergeCell ref="O163:O182"/>
    <mergeCell ref="P163:P182"/>
    <mergeCell ref="Q163:Q182"/>
    <mergeCell ref="J172:J181"/>
    <mergeCell ref="K172:K181"/>
    <mergeCell ref="L172:L181"/>
    <mergeCell ref="G172:G181"/>
    <mergeCell ref="H172:H181"/>
    <mergeCell ref="I172:I181"/>
    <mergeCell ref="L163:L171"/>
    <mergeCell ref="G163:G171"/>
    <mergeCell ref="H163:H171"/>
    <mergeCell ref="I163:I171"/>
    <mergeCell ref="J163:J171"/>
    <mergeCell ref="K163:K171"/>
    <mergeCell ref="O147:O162"/>
    <mergeCell ref="P147:P162"/>
    <mergeCell ref="Q147:Q162"/>
    <mergeCell ref="F147:F155"/>
    <mergeCell ref="F156:F161"/>
    <mergeCell ref="C147:C162"/>
    <mergeCell ref="D147:D162"/>
    <mergeCell ref="E147:E162"/>
    <mergeCell ref="J156:J161"/>
    <mergeCell ref="K156:K161"/>
    <mergeCell ref="L156:L161"/>
    <mergeCell ref="M147:M162"/>
    <mergeCell ref="N147:N162"/>
    <mergeCell ref="G156:G161"/>
    <mergeCell ref="H156:H161"/>
    <mergeCell ref="I156:I161"/>
    <mergeCell ref="P117:P135"/>
    <mergeCell ref="Q117:Q135"/>
    <mergeCell ref="A117:A135"/>
    <mergeCell ref="G147:G155"/>
    <mergeCell ref="H147:H155"/>
    <mergeCell ref="I147:I155"/>
    <mergeCell ref="J147:J155"/>
    <mergeCell ref="K147:K155"/>
    <mergeCell ref="L147:L155"/>
    <mergeCell ref="C117:C135"/>
    <mergeCell ref="D117:D135"/>
    <mergeCell ref="E117:E135"/>
    <mergeCell ref="M117:M135"/>
    <mergeCell ref="N117:N135"/>
    <mergeCell ref="O117:O135"/>
    <mergeCell ref="L117:L124"/>
    <mergeCell ref="F117:F124"/>
    <mergeCell ref="F125:F134"/>
    <mergeCell ref="G125:G134"/>
    <mergeCell ref="H125:H134"/>
    <mergeCell ref="I125:I134"/>
    <mergeCell ref="J125:J134"/>
    <mergeCell ref="K125:K134"/>
    <mergeCell ref="L125:L134"/>
    <mergeCell ref="G106:G115"/>
    <mergeCell ref="A99:A116"/>
    <mergeCell ref="E99:E116"/>
    <mergeCell ref="D99:D116"/>
    <mergeCell ref="A67:A79"/>
    <mergeCell ref="A80:A95"/>
    <mergeCell ref="M99:M116"/>
    <mergeCell ref="N99:N116"/>
    <mergeCell ref="O99:O116"/>
    <mergeCell ref="O80:O95"/>
    <mergeCell ref="C80:C95"/>
    <mergeCell ref="D80:D95"/>
    <mergeCell ref="K80:K89"/>
    <mergeCell ref="C67:C79"/>
    <mergeCell ref="D67:D79"/>
    <mergeCell ref="E67:E79"/>
    <mergeCell ref="K74:K78"/>
    <mergeCell ref="L74:L78"/>
    <mergeCell ref="F74:F78"/>
    <mergeCell ref="M67:M79"/>
    <mergeCell ref="N67:N79"/>
    <mergeCell ref="O67:O79"/>
    <mergeCell ref="F67:F73"/>
    <mergeCell ref="G74:G78"/>
    <mergeCell ref="P80:P95"/>
    <mergeCell ref="Q80:Q95"/>
    <mergeCell ref="G99:G105"/>
    <mergeCell ref="H99:H105"/>
    <mergeCell ref="I99:I105"/>
    <mergeCell ref="J99:J105"/>
    <mergeCell ref="K99:K105"/>
    <mergeCell ref="L99:L105"/>
    <mergeCell ref="E80:E95"/>
    <mergeCell ref="F90:F94"/>
    <mergeCell ref="M80:M95"/>
    <mergeCell ref="N80:N95"/>
    <mergeCell ref="I90:I94"/>
    <mergeCell ref="J90:J94"/>
    <mergeCell ref="K90:K94"/>
    <mergeCell ref="L90:L94"/>
    <mergeCell ref="L80:L89"/>
    <mergeCell ref="F80:F89"/>
    <mergeCell ref="G90:G94"/>
    <mergeCell ref="H90:H94"/>
    <mergeCell ref="G80:G89"/>
    <mergeCell ref="H80:H89"/>
    <mergeCell ref="I80:I89"/>
    <mergeCell ref="J80:J89"/>
    <mergeCell ref="O26:O42"/>
    <mergeCell ref="P26:P42"/>
    <mergeCell ref="Q26:Q42"/>
    <mergeCell ref="K34:K41"/>
    <mergeCell ref="L34:L41"/>
    <mergeCell ref="K26:K33"/>
    <mergeCell ref="L26:L33"/>
    <mergeCell ref="M12:M25"/>
    <mergeCell ref="N12:N25"/>
    <mergeCell ref="I67:I73"/>
    <mergeCell ref="J67:J73"/>
    <mergeCell ref="K67:K73"/>
    <mergeCell ref="L67:L73"/>
    <mergeCell ref="P67:P79"/>
    <mergeCell ref="Q67:Q79"/>
    <mergeCell ref="O52:O66"/>
    <mergeCell ref="P52:P66"/>
    <mergeCell ref="Q52:Q66"/>
    <mergeCell ref="A6:B6"/>
    <mergeCell ref="A8:K8"/>
    <mergeCell ref="L8:Q8"/>
    <mergeCell ref="C3:G3"/>
    <mergeCell ref="C4:G4"/>
    <mergeCell ref="C5:G5"/>
    <mergeCell ref="C6:G6"/>
    <mergeCell ref="I3:Q3"/>
    <mergeCell ref="I4:Q4"/>
    <mergeCell ref="I5:Q5"/>
    <mergeCell ref="H6:Q6"/>
    <mergeCell ref="A26:A42"/>
    <mergeCell ref="A52:A66"/>
    <mergeCell ref="F60:F65"/>
    <mergeCell ref="M52:M66"/>
    <mergeCell ref="N52:N66"/>
    <mergeCell ref="K52:K59"/>
    <mergeCell ref="L52:L59"/>
    <mergeCell ref="F52:F59"/>
    <mergeCell ref="G60:G65"/>
    <mergeCell ref="H60:H65"/>
    <mergeCell ref="I60:I65"/>
    <mergeCell ref="J60:J65"/>
    <mergeCell ref="K60:K65"/>
    <mergeCell ref="L60:L65"/>
    <mergeCell ref="M26:M42"/>
    <mergeCell ref="N26:N42"/>
    <mergeCell ref="G52:G59"/>
    <mergeCell ref="H52:H59"/>
    <mergeCell ref="I52:I59"/>
    <mergeCell ref="J52:J59"/>
    <mergeCell ref="H34:H41"/>
    <mergeCell ref="I34:I41"/>
    <mergeCell ref="J34:J41"/>
    <mergeCell ref="G26:G33"/>
    <mergeCell ref="H26:H33"/>
    <mergeCell ref="I26:I33"/>
    <mergeCell ref="J26:J33"/>
    <mergeCell ref="E52:E66"/>
    <mergeCell ref="C52:C66"/>
    <mergeCell ref="D52:D66"/>
    <mergeCell ref="Q9:Q11"/>
    <mergeCell ref="A1:Q1"/>
    <mergeCell ref="A3:B3"/>
    <mergeCell ref="A4:B4"/>
    <mergeCell ref="A5:B5"/>
    <mergeCell ref="F271:F273"/>
    <mergeCell ref="A9:A11"/>
    <mergeCell ref="G12:G19"/>
    <mergeCell ref="H12:H19"/>
    <mergeCell ref="I12:I19"/>
    <mergeCell ref="J12:J19"/>
    <mergeCell ref="K12:K19"/>
    <mergeCell ref="E9:E11"/>
    <mergeCell ref="F10:F11"/>
    <mergeCell ref="F9:K9"/>
    <mergeCell ref="D9:D11"/>
    <mergeCell ref="C9:C11"/>
    <mergeCell ref="B9:B11"/>
    <mergeCell ref="P12:P25"/>
    <mergeCell ref="Q12:Q25"/>
    <mergeCell ref="C12:C25"/>
    <mergeCell ref="A12:A25"/>
    <mergeCell ref="D12:D25"/>
    <mergeCell ref="E12:E25"/>
    <mergeCell ref="B12:B42"/>
    <mergeCell ref="A49:A51"/>
    <mergeCell ref="B49:B51"/>
    <mergeCell ref="C49:C51"/>
    <mergeCell ref="D49:D51"/>
    <mergeCell ref="E49:E51"/>
    <mergeCell ref="L9:L11"/>
    <mergeCell ref="M9:O10"/>
    <mergeCell ref="P9:P11"/>
    <mergeCell ref="F20:F24"/>
    <mergeCell ref="L12:L19"/>
    <mergeCell ref="F12:F19"/>
    <mergeCell ref="G20:G24"/>
    <mergeCell ref="H20:H24"/>
    <mergeCell ref="I20:I24"/>
    <mergeCell ref="J20:J24"/>
    <mergeCell ref="K20:K24"/>
    <mergeCell ref="L20:L24"/>
    <mergeCell ref="C26:C42"/>
    <mergeCell ref="D26:D42"/>
    <mergeCell ref="E26:E42"/>
    <mergeCell ref="F34:F41"/>
    <mergeCell ref="F26:F33"/>
    <mergeCell ref="G34:G41"/>
    <mergeCell ref="F49:K49"/>
    <mergeCell ref="L49:L51"/>
    <mergeCell ref="M49:O50"/>
    <mergeCell ref="P49:P51"/>
    <mergeCell ref="Q49:Q51"/>
    <mergeCell ref="F50:F51"/>
    <mergeCell ref="B52:B66"/>
    <mergeCell ref="A96:A98"/>
    <mergeCell ref="B96:B98"/>
    <mergeCell ref="C96:C98"/>
    <mergeCell ref="D96:D98"/>
    <mergeCell ref="E96:E98"/>
    <mergeCell ref="F96:K96"/>
    <mergeCell ref="L96:L98"/>
    <mergeCell ref="M96:O97"/>
    <mergeCell ref="P96:P98"/>
    <mergeCell ref="Q96:Q98"/>
    <mergeCell ref="F97:F98"/>
    <mergeCell ref="B67:B95"/>
    <mergeCell ref="H74:H78"/>
    <mergeCell ref="I74:I78"/>
    <mergeCell ref="J74:J78"/>
    <mergeCell ref="G67:G73"/>
    <mergeCell ref="H67:H73"/>
    <mergeCell ref="B99:B116"/>
    <mergeCell ref="B117:B135"/>
    <mergeCell ref="A136:Q143"/>
    <mergeCell ref="A144:A146"/>
    <mergeCell ref="B144:B146"/>
    <mergeCell ref="C144:C146"/>
    <mergeCell ref="D144:D146"/>
    <mergeCell ref="E144:E146"/>
    <mergeCell ref="F144:K144"/>
    <mergeCell ref="L144:L146"/>
    <mergeCell ref="M144:O145"/>
    <mergeCell ref="P144:P146"/>
    <mergeCell ref="Q144:Q146"/>
    <mergeCell ref="F145:F146"/>
    <mergeCell ref="P99:P116"/>
    <mergeCell ref="Q99:Q116"/>
    <mergeCell ref="C99:C116"/>
    <mergeCell ref="H106:H115"/>
    <mergeCell ref="I106:I115"/>
    <mergeCell ref="J106:J115"/>
    <mergeCell ref="K106:K115"/>
    <mergeCell ref="L106:L115"/>
    <mergeCell ref="F106:F115"/>
    <mergeCell ref="F99:F105"/>
  </mergeCells>
  <printOptions horizontalCentered="1"/>
  <pageMargins left="0.25" right="0.25" top="0.25" bottom="0.25" header="0.3" footer="0.3"/>
  <pageSetup paperSize="138" scale="9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31"/>
  <sheetViews>
    <sheetView topLeftCell="A9" workbookViewId="0">
      <selection activeCell="F12" sqref="F12"/>
    </sheetView>
  </sheetViews>
  <sheetFormatPr defaultRowHeight="15.6" customHeight="1"/>
  <cols>
    <col min="1" max="1" width="7" style="25" customWidth="1"/>
    <col min="2" max="2" width="17.28515625" style="25" customWidth="1"/>
    <col min="3" max="3" width="17.42578125" style="25" customWidth="1"/>
    <col min="4" max="4" width="26" style="25" customWidth="1"/>
    <col min="5" max="5" width="12.5703125" style="25" customWidth="1"/>
    <col min="6" max="8" width="9.140625" style="25"/>
    <col min="9" max="9" width="14.5703125" style="25" customWidth="1"/>
    <col min="10" max="10" width="21.42578125" style="25" customWidth="1"/>
    <col min="11" max="16384" width="9.140625" style="25"/>
  </cols>
  <sheetData>
    <row r="1" spans="1:11" ht="18.95" customHeight="1">
      <c r="A1" s="132" t="s">
        <v>308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8.95" customHeight="1">
      <c r="A2" s="133" t="s">
        <v>309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9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.6" customHeight="1">
      <c r="A4" s="26"/>
      <c r="B4" s="142" t="s">
        <v>56</v>
      </c>
      <c r="C4" s="143"/>
      <c r="D4" s="134"/>
      <c r="E4" s="134"/>
      <c r="F4" s="135"/>
      <c r="G4" s="33" t="s">
        <v>62</v>
      </c>
      <c r="H4" s="34"/>
      <c r="I4" s="134"/>
      <c r="J4" s="135"/>
      <c r="K4" s="26"/>
    </row>
    <row r="5" spans="1:11" ht="15.6" customHeight="1">
      <c r="A5" s="26"/>
      <c r="B5" s="144" t="s">
        <v>57</v>
      </c>
      <c r="C5" s="145"/>
      <c r="D5" s="136"/>
      <c r="E5" s="136"/>
      <c r="F5" s="137"/>
      <c r="G5" s="35" t="s">
        <v>57</v>
      </c>
      <c r="H5" s="36"/>
      <c r="I5" s="136"/>
      <c r="J5" s="137"/>
      <c r="K5" s="26"/>
    </row>
    <row r="6" spans="1:11" ht="15.6" customHeight="1">
      <c r="A6" s="26"/>
      <c r="B6" s="144" t="s">
        <v>58</v>
      </c>
      <c r="C6" s="145"/>
      <c r="D6" s="136"/>
      <c r="E6" s="136"/>
      <c r="F6" s="137"/>
      <c r="G6" s="35" t="s">
        <v>63</v>
      </c>
      <c r="H6" s="36"/>
      <c r="I6" s="136"/>
      <c r="J6" s="137"/>
      <c r="K6" s="26"/>
    </row>
    <row r="7" spans="1:11" ht="15.6" customHeight="1">
      <c r="A7" s="26"/>
      <c r="B7" s="146" t="s">
        <v>59</v>
      </c>
      <c r="C7" s="147"/>
      <c r="D7" s="138"/>
      <c r="E7" s="138"/>
      <c r="F7" s="139"/>
      <c r="G7" s="141"/>
      <c r="H7" s="138"/>
      <c r="I7" s="138"/>
      <c r="J7" s="139"/>
      <c r="K7" s="26"/>
    </row>
    <row r="8" spans="1:11" ht="15.6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5.6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8" customHeight="1">
      <c r="B10" s="128" t="s">
        <v>284</v>
      </c>
      <c r="C10" s="128" t="s">
        <v>285</v>
      </c>
      <c r="D10" s="128" t="s">
        <v>21</v>
      </c>
      <c r="E10" s="128" t="s">
        <v>286</v>
      </c>
      <c r="F10" s="127" t="s">
        <v>287</v>
      </c>
      <c r="G10" s="127"/>
      <c r="H10" s="127"/>
      <c r="I10" s="127"/>
      <c r="J10" s="129" t="s">
        <v>0</v>
      </c>
    </row>
    <row r="11" spans="1:11" ht="18" customHeight="1">
      <c r="B11" s="128"/>
      <c r="C11" s="128"/>
      <c r="D11" s="128"/>
      <c r="E11" s="128"/>
      <c r="F11" s="32" t="s">
        <v>4</v>
      </c>
      <c r="G11" s="32" t="s">
        <v>3</v>
      </c>
      <c r="H11" s="32" t="s">
        <v>2</v>
      </c>
      <c r="I11" s="32" t="s">
        <v>1</v>
      </c>
      <c r="J11" s="129"/>
    </row>
    <row r="12" spans="1:11" ht="17.100000000000001" customHeight="1">
      <c r="B12" s="140" t="s">
        <v>301</v>
      </c>
      <c r="C12" s="130">
        <v>0.22500000000000001</v>
      </c>
      <c r="D12" s="28" t="s">
        <v>288</v>
      </c>
      <c r="E12" s="29">
        <v>7.4999999999999997E-2</v>
      </c>
      <c r="F12" s="40">
        <f>Proficient!M12</f>
        <v>0</v>
      </c>
      <c r="G12" s="40">
        <f>Proficient!N12</f>
        <v>0</v>
      </c>
      <c r="H12" s="41"/>
      <c r="I12" s="39" t="e">
        <f>Proficient!P12</f>
        <v>#DIV/0!</v>
      </c>
      <c r="J12" s="39" t="e">
        <f>Proficient!Q12</f>
        <v>#DIV/0!</v>
      </c>
    </row>
    <row r="13" spans="1:11" ht="17.100000000000001" customHeight="1">
      <c r="B13" s="140"/>
      <c r="C13" s="130"/>
      <c r="D13" s="28" t="s">
        <v>289</v>
      </c>
      <c r="E13" s="29">
        <v>7.4999999999999997E-2</v>
      </c>
      <c r="F13" s="40">
        <f>Proficient!M26</f>
        <v>0</v>
      </c>
      <c r="G13" s="40">
        <f>Proficient!N26</f>
        <v>0</v>
      </c>
      <c r="H13" s="41"/>
      <c r="I13" s="39" t="e">
        <f>Proficient!P26</f>
        <v>#DIV/0!</v>
      </c>
      <c r="J13" s="39" t="e">
        <f>Proficient!Q26</f>
        <v>#DIV/0!</v>
      </c>
    </row>
    <row r="14" spans="1:11" ht="17.100000000000001" customHeight="1">
      <c r="B14" s="140"/>
      <c r="C14" s="130"/>
      <c r="D14" s="28" t="s">
        <v>290</v>
      </c>
      <c r="E14" s="29">
        <v>7.4999999999999997E-2</v>
      </c>
      <c r="F14" s="40">
        <f>Proficient!M52</f>
        <v>0</v>
      </c>
      <c r="G14" s="40">
        <f>Proficient!N52</f>
        <v>0</v>
      </c>
      <c r="H14" s="41"/>
      <c r="I14" s="39" t="e">
        <f>Proficient!P52</f>
        <v>#DIV/0!</v>
      </c>
      <c r="J14" s="39" t="e">
        <f>Proficient!Q52</f>
        <v>#DIV/0!</v>
      </c>
    </row>
    <row r="15" spans="1:11" ht="17.100000000000001" customHeight="1">
      <c r="B15" s="140" t="s">
        <v>302</v>
      </c>
      <c r="C15" s="130">
        <v>0.22500000000000001</v>
      </c>
      <c r="D15" s="28" t="s">
        <v>291</v>
      </c>
      <c r="E15" s="29">
        <v>7.4999999999999997E-2</v>
      </c>
      <c r="F15" s="40">
        <f>Proficient!M67</f>
        <v>0</v>
      </c>
      <c r="G15" s="40">
        <f>Proficient!N67</f>
        <v>0</v>
      </c>
      <c r="H15" s="41"/>
      <c r="I15" s="39" t="e">
        <f>Proficient!P67</f>
        <v>#DIV/0!</v>
      </c>
      <c r="J15" s="39" t="e">
        <f>Proficient!Q67</f>
        <v>#DIV/0!</v>
      </c>
    </row>
    <row r="16" spans="1:11" ht="17.100000000000001" customHeight="1">
      <c r="B16" s="140"/>
      <c r="C16" s="130"/>
      <c r="D16" s="28" t="s">
        <v>292</v>
      </c>
      <c r="E16" s="29">
        <v>7.4999999999999997E-2</v>
      </c>
      <c r="F16" s="40">
        <f>Proficient!M80</f>
        <v>0</v>
      </c>
      <c r="G16" s="40">
        <f>Proficient!N80</f>
        <v>0</v>
      </c>
      <c r="H16" s="41"/>
      <c r="I16" s="39" t="e">
        <f>Proficient!P80</f>
        <v>#DIV/0!</v>
      </c>
      <c r="J16" s="39" t="e">
        <f>Proficient!Q80</f>
        <v>#DIV/0!</v>
      </c>
    </row>
    <row r="17" spans="1:11" ht="17.100000000000001" customHeight="1">
      <c r="B17" s="140"/>
      <c r="C17" s="130"/>
      <c r="D17" s="28" t="s">
        <v>293</v>
      </c>
      <c r="E17" s="29">
        <v>7.4999999999999997E-2</v>
      </c>
      <c r="F17" s="40">
        <f>Proficient!M99</f>
        <v>0</v>
      </c>
      <c r="G17" s="40">
        <f>Proficient!N99</f>
        <v>0</v>
      </c>
      <c r="H17" s="41"/>
      <c r="I17" s="39" t="e">
        <f>Proficient!P99</f>
        <v>#DIV/0!</v>
      </c>
      <c r="J17" s="39" t="e">
        <f>Proficient!Q99</f>
        <v>#DIV/0!</v>
      </c>
    </row>
    <row r="18" spans="1:11" ht="17.100000000000001" customHeight="1">
      <c r="B18" s="140" t="s">
        <v>303</v>
      </c>
      <c r="C18" s="130">
        <v>0.22500000000000001</v>
      </c>
      <c r="D18" s="28" t="s">
        <v>294</v>
      </c>
      <c r="E18" s="29">
        <v>7.4999999999999997E-2</v>
      </c>
      <c r="F18" s="40">
        <f>Proficient!M117</f>
        <v>0</v>
      </c>
      <c r="G18" s="40">
        <f>Proficient!N117</f>
        <v>0</v>
      </c>
      <c r="H18" s="41"/>
      <c r="I18" s="39" t="e">
        <f>Proficient!P117</f>
        <v>#DIV/0!</v>
      </c>
      <c r="J18" s="39" t="e">
        <f>Proficient!Q117</f>
        <v>#DIV/0!</v>
      </c>
    </row>
    <row r="19" spans="1:11" ht="17.100000000000001" customHeight="1">
      <c r="B19" s="140"/>
      <c r="C19" s="130"/>
      <c r="D19" s="28" t="s">
        <v>295</v>
      </c>
      <c r="E19" s="29">
        <v>7.4999999999999997E-2</v>
      </c>
      <c r="F19" s="40">
        <f>Proficient!M147</f>
        <v>0</v>
      </c>
      <c r="G19" s="40">
        <f>Proficient!N147</f>
        <v>0</v>
      </c>
      <c r="H19" s="41"/>
      <c r="I19" s="39" t="e">
        <f>Proficient!P147</f>
        <v>#DIV/0!</v>
      </c>
      <c r="J19" s="39" t="e">
        <f>Proficient!Q147</f>
        <v>#DIV/0!</v>
      </c>
    </row>
    <row r="20" spans="1:11" ht="17.100000000000001" customHeight="1">
      <c r="B20" s="140"/>
      <c r="C20" s="130"/>
      <c r="D20" s="28" t="s">
        <v>296</v>
      </c>
      <c r="E20" s="29">
        <v>7.4999999999999997E-2</v>
      </c>
      <c r="F20" s="40">
        <f>Proficient!M163</f>
        <v>0</v>
      </c>
      <c r="G20" s="40">
        <f>Proficient!N163</f>
        <v>0</v>
      </c>
      <c r="H20" s="41"/>
      <c r="I20" s="39" t="e">
        <f>Proficient!P163</f>
        <v>#DIV/0!</v>
      </c>
      <c r="J20" s="39" t="e">
        <f>Proficient!Q163</f>
        <v>#DIV/0!</v>
      </c>
    </row>
    <row r="21" spans="1:11" ht="17.100000000000001" customHeight="1">
      <c r="B21" s="140" t="s">
        <v>304</v>
      </c>
      <c r="C21" s="130">
        <v>0.22500000000000001</v>
      </c>
      <c r="D21" s="28" t="s">
        <v>297</v>
      </c>
      <c r="E21" s="29">
        <v>7.4999999999999997E-2</v>
      </c>
      <c r="F21" s="40">
        <f>Proficient!M195</f>
        <v>0</v>
      </c>
      <c r="G21" s="40">
        <f>Proficient!N195</f>
        <v>0</v>
      </c>
      <c r="H21" s="41"/>
      <c r="I21" s="39" t="e">
        <f>Proficient!P195</f>
        <v>#DIV/0!</v>
      </c>
      <c r="J21" s="39" t="e">
        <f>Proficient!Q195</f>
        <v>#DIV/0!</v>
      </c>
    </row>
    <row r="22" spans="1:11" ht="17.100000000000001" customHeight="1">
      <c r="B22" s="140"/>
      <c r="C22" s="130"/>
      <c r="D22" s="28" t="s">
        <v>298</v>
      </c>
      <c r="E22" s="29">
        <v>7.4999999999999997E-2</v>
      </c>
      <c r="F22" s="40">
        <f>Proficient!M215</f>
        <v>0</v>
      </c>
      <c r="G22" s="40">
        <f>Proficient!N215</f>
        <v>0</v>
      </c>
      <c r="H22" s="40">
        <f>Proficient!O215</f>
        <v>0</v>
      </c>
      <c r="I22" s="39" t="e">
        <f>Proficient!P215</f>
        <v>#DIV/0!</v>
      </c>
      <c r="J22" s="39" t="e">
        <f>Proficient!Q215</f>
        <v>#DIV/0!</v>
      </c>
    </row>
    <row r="23" spans="1:11" ht="17.100000000000001" customHeight="1">
      <c r="B23" s="140"/>
      <c r="C23" s="130"/>
      <c r="D23" s="28" t="s">
        <v>299</v>
      </c>
      <c r="E23" s="29">
        <v>7.4999999999999997E-2</v>
      </c>
      <c r="F23" s="40">
        <f>Proficient!M243</f>
        <v>0</v>
      </c>
      <c r="G23" s="40">
        <f>Proficient!N243</f>
        <v>0</v>
      </c>
      <c r="H23" s="40">
        <f>Proficient!O243</f>
        <v>0</v>
      </c>
      <c r="I23" s="39" t="e">
        <f>Proficient!P243</f>
        <v>#DIV/0!</v>
      </c>
      <c r="J23" s="39" t="e">
        <f>Proficient!Q243</f>
        <v>#DIV/0!</v>
      </c>
    </row>
    <row r="24" spans="1:11" ht="17.100000000000001" customHeight="1">
      <c r="B24" s="30" t="s">
        <v>305</v>
      </c>
      <c r="C24" s="31">
        <v>0.1</v>
      </c>
      <c r="D24" s="28" t="s">
        <v>300</v>
      </c>
      <c r="E24" s="31">
        <v>0.1</v>
      </c>
      <c r="F24" s="40">
        <f>Proficient!M262</f>
        <v>0</v>
      </c>
      <c r="G24" s="40">
        <f>Proficient!N262</f>
        <v>0</v>
      </c>
      <c r="H24" s="41"/>
      <c r="I24" s="39" t="e">
        <f>Proficient!P262</f>
        <v>#DIV/0!</v>
      </c>
      <c r="J24" s="39" t="e">
        <f>Proficient!Q262</f>
        <v>#DIV/0!</v>
      </c>
    </row>
    <row r="25" spans="1:11" ht="17.100000000000001" customHeight="1">
      <c r="B25" s="131" t="s">
        <v>306</v>
      </c>
      <c r="C25" s="131"/>
      <c r="D25" s="131"/>
      <c r="E25" s="131"/>
      <c r="F25" s="131"/>
      <c r="G25" s="131"/>
      <c r="H25" s="131"/>
      <c r="I25" s="131"/>
      <c r="J25" s="45" t="e">
        <f>Proficient!M275</f>
        <v>#DIV/0!</v>
      </c>
    </row>
    <row r="26" spans="1:11" ht="17.100000000000001" customHeight="1">
      <c r="B26" s="131" t="s">
        <v>307</v>
      </c>
      <c r="C26" s="131"/>
      <c r="D26" s="131"/>
      <c r="E26" s="131"/>
      <c r="F26" s="131"/>
      <c r="G26" s="131"/>
      <c r="H26" s="131"/>
      <c r="I26" s="131"/>
      <c r="J26" s="38" t="e">
        <f>Proficient!Q275</f>
        <v>#DIV/0!</v>
      </c>
    </row>
    <row r="30" spans="1:11" ht="15.6" customHeight="1">
      <c r="A30" s="148" t="s">
        <v>310</v>
      </c>
      <c r="B30" s="148"/>
      <c r="C30" s="148"/>
      <c r="D30" s="148"/>
      <c r="E30" s="148" t="s">
        <v>311</v>
      </c>
      <c r="F30" s="148"/>
      <c r="G30" s="148"/>
      <c r="H30" s="148"/>
      <c r="I30" s="148" t="s">
        <v>312</v>
      </c>
      <c r="J30" s="148"/>
      <c r="K30" s="148"/>
    </row>
    <row r="31" spans="1:11" ht="15.6" customHeight="1">
      <c r="A31" s="149" t="s">
        <v>169</v>
      </c>
      <c r="B31" s="149"/>
      <c r="C31" s="149"/>
      <c r="D31" s="149"/>
      <c r="E31" s="149" t="s">
        <v>168</v>
      </c>
      <c r="F31" s="149"/>
      <c r="G31" s="149"/>
      <c r="H31" s="149"/>
      <c r="I31" s="149" t="s">
        <v>170</v>
      </c>
      <c r="J31" s="149"/>
      <c r="K31" s="149"/>
    </row>
  </sheetData>
  <mergeCells count="36">
    <mergeCell ref="E30:H30"/>
    <mergeCell ref="A30:D30"/>
    <mergeCell ref="I30:K30"/>
    <mergeCell ref="A31:D31"/>
    <mergeCell ref="E31:H31"/>
    <mergeCell ref="I31:K31"/>
    <mergeCell ref="I6:J6"/>
    <mergeCell ref="G7:J7"/>
    <mergeCell ref="B4:C4"/>
    <mergeCell ref="B5:C5"/>
    <mergeCell ref="B6:C6"/>
    <mergeCell ref="B7:C7"/>
    <mergeCell ref="B25:I25"/>
    <mergeCell ref="B26:I26"/>
    <mergeCell ref="A1:K1"/>
    <mergeCell ref="A2:K2"/>
    <mergeCell ref="D4:F4"/>
    <mergeCell ref="D5:F5"/>
    <mergeCell ref="D6:F6"/>
    <mergeCell ref="D7:F7"/>
    <mergeCell ref="I4:J4"/>
    <mergeCell ref="I5:J5"/>
    <mergeCell ref="B12:B14"/>
    <mergeCell ref="B15:B17"/>
    <mergeCell ref="B18:B20"/>
    <mergeCell ref="B21:B23"/>
    <mergeCell ref="C12:C14"/>
    <mergeCell ref="C15:C17"/>
    <mergeCell ref="F10:I10"/>
    <mergeCell ref="B10:B11"/>
    <mergeCell ref="J10:J11"/>
    <mergeCell ref="C18:C20"/>
    <mergeCell ref="C21:C23"/>
    <mergeCell ref="C10:C11"/>
    <mergeCell ref="D10:D11"/>
    <mergeCell ref="E10:E11"/>
  </mergeCells>
  <pageMargins left="0.7" right="0.7" top="0.75" bottom="0.75" header="0.3" footer="0.3"/>
  <pageSetup paperSize="138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2:Q250"/>
  <sheetViews>
    <sheetView zoomScalePageLayoutView="90" workbookViewId="0">
      <selection activeCell="R107" sqref="R107"/>
    </sheetView>
  </sheetViews>
  <sheetFormatPr defaultRowHeight="12.75"/>
  <cols>
    <col min="1" max="2" width="12.7109375" style="1" customWidth="1"/>
    <col min="3" max="3" width="16.7109375" style="1" customWidth="1"/>
    <col min="4" max="4" width="10.7109375" style="1" customWidth="1"/>
    <col min="5" max="5" width="6.28515625" style="1" customWidth="1"/>
    <col min="6" max="6" width="9.140625" style="1"/>
    <col min="7" max="11" width="13.7109375" style="1" customWidth="1"/>
    <col min="12" max="12" width="14.7109375" style="1" customWidth="1"/>
    <col min="13" max="15" width="3.7109375" style="1" customWidth="1"/>
    <col min="16" max="17" width="6.7109375" style="1" customWidth="1"/>
    <col min="18" max="16384" width="9.140625" style="1"/>
  </cols>
  <sheetData>
    <row r="2" spans="1:17" ht="19.5">
      <c r="A2" s="168" t="s">
        <v>174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ht="19.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>
      <c r="A4" s="62" t="s">
        <v>56</v>
      </c>
      <c r="B4" s="63"/>
      <c r="C4" s="80"/>
      <c r="D4" s="80"/>
      <c r="E4" s="80"/>
      <c r="F4" s="80"/>
      <c r="G4" s="80"/>
      <c r="H4" s="12" t="s">
        <v>62</v>
      </c>
      <c r="I4" s="83"/>
      <c r="J4" s="83"/>
      <c r="K4" s="83"/>
      <c r="L4" s="83"/>
      <c r="M4" s="83"/>
      <c r="N4" s="83"/>
      <c r="O4" s="83"/>
      <c r="P4" s="83"/>
      <c r="Q4" s="84"/>
    </row>
    <row r="5" spans="1:17">
      <c r="A5" s="64" t="s">
        <v>57</v>
      </c>
      <c r="B5" s="65"/>
      <c r="C5" s="81"/>
      <c r="D5" s="81"/>
      <c r="E5" s="81"/>
      <c r="F5" s="81"/>
      <c r="G5" s="81"/>
      <c r="H5" s="13" t="s">
        <v>57</v>
      </c>
      <c r="I5" s="85"/>
      <c r="J5" s="85"/>
      <c r="K5" s="85"/>
      <c r="L5" s="85"/>
      <c r="M5" s="85"/>
      <c r="N5" s="85"/>
      <c r="O5" s="85"/>
      <c r="P5" s="85"/>
      <c r="Q5" s="86"/>
    </row>
    <row r="6" spans="1:17">
      <c r="A6" s="64" t="s">
        <v>58</v>
      </c>
      <c r="B6" s="65"/>
      <c r="C6" s="81"/>
      <c r="D6" s="81"/>
      <c r="E6" s="81"/>
      <c r="F6" s="81"/>
      <c r="G6" s="81"/>
      <c r="H6" s="13" t="s">
        <v>63</v>
      </c>
      <c r="I6" s="85"/>
      <c r="J6" s="85"/>
      <c r="K6" s="85"/>
      <c r="L6" s="85"/>
      <c r="M6" s="85"/>
      <c r="N6" s="85"/>
      <c r="O6" s="85"/>
      <c r="P6" s="85"/>
      <c r="Q6" s="86"/>
    </row>
    <row r="7" spans="1:17">
      <c r="A7" s="77" t="s">
        <v>59</v>
      </c>
      <c r="B7" s="78"/>
      <c r="C7" s="82"/>
      <c r="D7" s="82"/>
      <c r="E7" s="82"/>
      <c r="F7" s="82"/>
      <c r="G7" s="82"/>
      <c r="H7" s="87"/>
      <c r="I7" s="88"/>
      <c r="J7" s="88"/>
      <c r="K7" s="88"/>
      <c r="L7" s="88"/>
      <c r="M7" s="88"/>
      <c r="N7" s="88"/>
      <c r="O7" s="88"/>
      <c r="P7" s="88"/>
      <c r="Q7" s="89"/>
    </row>
    <row r="9" spans="1:17" ht="16.5">
      <c r="A9" s="79" t="s">
        <v>60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 t="s">
        <v>61</v>
      </c>
      <c r="M9" s="79"/>
      <c r="N9" s="79"/>
      <c r="O9" s="79"/>
      <c r="P9" s="79"/>
      <c r="Q9" s="79"/>
    </row>
    <row r="10" spans="1:17" ht="16.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6.5">
      <c r="A11" s="162" t="s">
        <v>19</v>
      </c>
      <c r="B11" s="162" t="s">
        <v>20</v>
      </c>
      <c r="C11" s="162" t="s">
        <v>21</v>
      </c>
      <c r="D11" s="162" t="s">
        <v>22</v>
      </c>
      <c r="E11" s="162" t="s">
        <v>17</v>
      </c>
      <c r="F11" s="163" t="s">
        <v>16</v>
      </c>
      <c r="G11" s="164"/>
      <c r="H11" s="164"/>
      <c r="I11" s="164"/>
      <c r="J11" s="164"/>
      <c r="K11" s="165"/>
      <c r="L11" s="162" t="s">
        <v>5</v>
      </c>
      <c r="M11" s="162" t="s">
        <v>18</v>
      </c>
      <c r="N11" s="162"/>
      <c r="O11" s="162"/>
      <c r="P11" s="162" t="s">
        <v>1</v>
      </c>
      <c r="Q11" s="162" t="s">
        <v>0</v>
      </c>
    </row>
    <row r="12" spans="1:17" ht="16.5">
      <c r="A12" s="162"/>
      <c r="B12" s="162"/>
      <c r="C12" s="162"/>
      <c r="D12" s="162"/>
      <c r="E12" s="162"/>
      <c r="F12" s="166" t="s">
        <v>6</v>
      </c>
      <c r="G12" s="19" t="s">
        <v>7</v>
      </c>
      <c r="H12" s="20" t="s">
        <v>314</v>
      </c>
      <c r="I12" s="19" t="s">
        <v>13</v>
      </c>
      <c r="J12" s="20" t="s">
        <v>14</v>
      </c>
      <c r="K12" s="19" t="s">
        <v>15</v>
      </c>
      <c r="L12" s="162"/>
      <c r="M12" s="162"/>
      <c r="N12" s="162"/>
      <c r="O12" s="162"/>
      <c r="P12" s="162"/>
      <c r="Q12" s="162"/>
    </row>
    <row r="13" spans="1:17" ht="16.5">
      <c r="A13" s="162"/>
      <c r="B13" s="162"/>
      <c r="C13" s="162"/>
      <c r="D13" s="162"/>
      <c r="E13" s="162"/>
      <c r="F13" s="167"/>
      <c r="G13" s="21" t="s">
        <v>8</v>
      </c>
      <c r="H13" s="22" t="s">
        <v>315</v>
      </c>
      <c r="I13" s="21" t="s">
        <v>9</v>
      </c>
      <c r="J13" s="22" t="s">
        <v>10</v>
      </c>
      <c r="K13" s="21" t="s">
        <v>11</v>
      </c>
      <c r="L13" s="162"/>
      <c r="M13" s="23" t="s">
        <v>4</v>
      </c>
      <c r="N13" s="23" t="s">
        <v>3</v>
      </c>
      <c r="O13" s="23" t="s">
        <v>2</v>
      </c>
      <c r="P13" s="162"/>
      <c r="Q13" s="162"/>
    </row>
    <row r="14" spans="1:17" ht="12.75" customHeight="1">
      <c r="A14" s="70" t="s">
        <v>37</v>
      </c>
      <c r="B14" s="51" t="s">
        <v>36</v>
      </c>
      <c r="C14" s="70" t="s">
        <v>175</v>
      </c>
      <c r="D14" s="72"/>
      <c r="E14" s="73">
        <v>7.4999999999999997E-2</v>
      </c>
      <c r="F14" s="74" t="s">
        <v>24</v>
      </c>
      <c r="G14" s="69" t="s">
        <v>176</v>
      </c>
      <c r="H14" s="69" t="s">
        <v>177</v>
      </c>
      <c r="I14" s="69" t="s">
        <v>178</v>
      </c>
      <c r="J14" s="69" t="s">
        <v>179</v>
      </c>
      <c r="K14" s="70" t="s">
        <v>29</v>
      </c>
      <c r="L14" s="70"/>
      <c r="M14" s="74"/>
      <c r="N14" s="74"/>
      <c r="O14" s="14"/>
      <c r="P14" s="71" t="e">
        <f>ROUND(AVERAGE(M14:O29),3)</f>
        <v>#DIV/0!</v>
      </c>
      <c r="Q14" s="71" t="e">
        <f>ROUNDDOWN(P14*0.075,3)</f>
        <v>#DIV/0!</v>
      </c>
    </row>
    <row r="15" spans="1:17">
      <c r="A15" s="70"/>
      <c r="B15" s="52"/>
      <c r="C15" s="70"/>
      <c r="D15" s="72"/>
      <c r="E15" s="73"/>
      <c r="F15" s="74"/>
      <c r="G15" s="69"/>
      <c r="H15" s="69"/>
      <c r="I15" s="69"/>
      <c r="J15" s="69"/>
      <c r="K15" s="70"/>
      <c r="L15" s="70"/>
      <c r="M15" s="74"/>
      <c r="N15" s="74"/>
      <c r="O15" s="14"/>
      <c r="P15" s="71"/>
      <c r="Q15" s="71"/>
    </row>
    <row r="16" spans="1:17">
      <c r="A16" s="70"/>
      <c r="B16" s="52"/>
      <c r="C16" s="70"/>
      <c r="D16" s="72"/>
      <c r="E16" s="73"/>
      <c r="F16" s="74"/>
      <c r="G16" s="69"/>
      <c r="H16" s="69"/>
      <c r="I16" s="69"/>
      <c r="J16" s="69"/>
      <c r="K16" s="70"/>
      <c r="L16" s="70"/>
      <c r="M16" s="74"/>
      <c r="N16" s="74"/>
      <c r="O16" s="14"/>
      <c r="P16" s="71"/>
      <c r="Q16" s="71"/>
    </row>
    <row r="17" spans="1:17">
      <c r="A17" s="70"/>
      <c r="B17" s="52"/>
      <c r="C17" s="70"/>
      <c r="D17" s="72"/>
      <c r="E17" s="73"/>
      <c r="F17" s="74"/>
      <c r="G17" s="69"/>
      <c r="H17" s="69"/>
      <c r="I17" s="69"/>
      <c r="J17" s="69"/>
      <c r="K17" s="70"/>
      <c r="L17" s="70"/>
      <c r="M17" s="74"/>
      <c r="N17" s="74"/>
      <c r="O17" s="14"/>
      <c r="P17" s="71"/>
      <c r="Q17" s="71"/>
    </row>
    <row r="18" spans="1:17">
      <c r="A18" s="70"/>
      <c r="B18" s="52"/>
      <c r="C18" s="70"/>
      <c r="D18" s="72"/>
      <c r="E18" s="73"/>
      <c r="F18" s="74"/>
      <c r="G18" s="69"/>
      <c r="H18" s="69"/>
      <c r="I18" s="69"/>
      <c r="J18" s="69"/>
      <c r="K18" s="70"/>
      <c r="L18" s="70"/>
      <c r="M18" s="74"/>
      <c r="N18" s="74"/>
      <c r="O18" s="14"/>
      <c r="P18" s="71"/>
      <c r="Q18" s="71"/>
    </row>
    <row r="19" spans="1:17">
      <c r="A19" s="70"/>
      <c r="B19" s="52"/>
      <c r="C19" s="70"/>
      <c r="D19" s="72"/>
      <c r="E19" s="73"/>
      <c r="F19" s="74"/>
      <c r="G19" s="69"/>
      <c r="H19" s="69"/>
      <c r="I19" s="69"/>
      <c r="J19" s="69"/>
      <c r="K19" s="70"/>
      <c r="L19" s="70"/>
      <c r="M19" s="74"/>
      <c r="N19" s="74"/>
      <c r="O19" s="14"/>
      <c r="P19" s="71"/>
      <c r="Q19" s="71"/>
    </row>
    <row r="20" spans="1:17">
      <c r="A20" s="70"/>
      <c r="B20" s="52"/>
      <c r="C20" s="70"/>
      <c r="D20" s="72"/>
      <c r="E20" s="73"/>
      <c r="F20" s="74"/>
      <c r="G20" s="69"/>
      <c r="H20" s="69"/>
      <c r="I20" s="69"/>
      <c r="J20" s="69"/>
      <c r="K20" s="70"/>
      <c r="L20" s="70"/>
      <c r="M20" s="74"/>
      <c r="N20" s="74"/>
      <c r="O20" s="14"/>
      <c r="P20" s="71"/>
      <c r="Q20" s="71"/>
    </row>
    <row r="21" spans="1:17">
      <c r="A21" s="70"/>
      <c r="B21" s="52"/>
      <c r="C21" s="70"/>
      <c r="D21" s="72"/>
      <c r="E21" s="73"/>
      <c r="F21" s="74"/>
      <c r="G21" s="69"/>
      <c r="H21" s="69"/>
      <c r="I21" s="69"/>
      <c r="J21" s="69"/>
      <c r="K21" s="70"/>
      <c r="L21" s="70"/>
      <c r="M21" s="74"/>
      <c r="N21" s="74"/>
      <c r="O21" s="14"/>
      <c r="P21" s="71"/>
      <c r="Q21" s="71"/>
    </row>
    <row r="22" spans="1:17" ht="12.75" customHeight="1">
      <c r="A22" s="70"/>
      <c r="B22" s="52"/>
      <c r="C22" s="70"/>
      <c r="D22" s="72"/>
      <c r="E22" s="73"/>
      <c r="F22" s="74" t="s">
        <v>30</v>
      </c>
      <c r="G22" s="70" t="s">
        <v>180</v>
      </c>
      <c r="H22" s="70" t="s">
        <v>181</v>
      </c>
      <c r="I22" s="70" t="s">
        <v>182</v>
      </c>
      <c r="J22" s="70" t="s">
        <v>183</v>
      </c>
      <c r="K22" s="70" t="s">
        <v>29</v>
      </c>
      <c r="L22" s="70"/>
      <c r="M22" s="74"/>
      <c r="N22" s="74"/>
      <c r="O22" s="14"/>
      <c r="P22" s="71"/>
      <c r="Q22" s="71"/>
    </row>
    <row r="23" spans="1:17">
      <c r="A23" s="70"/>
      <c r="B23" s="52"/>
      <c r="C23" s="70"/>
      <c r="D23" s="72"/>
      <c r="E23" s="73"/>
      <c r="F23" s="74"/>
      <c r="G23" s="70"/>
      <c r="H23" s="70"/>
      <c r="I23" s="70"/>
      <c r="J23" s="70"/>
      <c r="K23" s="70"/>
      <c r="L23" s="70"/>
      <c r="M23" s="74"/>
      <c r="N23" s="74"/>
      <c r="O23" s="14"/>
      <c r="P23" s="71"/>
      <c r="Q23" s="71"/>
    </row>
    <row r="24" spans="1:17">
      <c r="A24" s="70"/>
      <c r="B24" s="52"/>
      <c r="C24" s="70"/>
      <c r="D24" s="72"/>
      <c r="E24" s="73"/>
      <c r="F24" s="74"/>
      <c r="G24" s="70"/>
      <c r="H24" s="70"/>
      <c r="I24" s="70"/>
      <c r="J24" s="70"/>
      <c r="K24" s="70"/>
      <c r="L24" s="70"/>
      <c r="M24" s="74"/>
      <c r="N24" s="74"/>
      <c r="O24" s="14"/>
      <c r="P24" s="71"/>
      <c r="Q24" s="71"/>
    </row>
    <row r="25" spans="1:17">
      <c r="A25" s="70"/>
      <c r="B25" s="52"/>
      <c r="C25" s="70"/>
      <c r="D25" s="72"/>
      <c r="E25" s="73"/>
      <c r="F25" s="74"/>
      <c r="G25" s="70"/>
      <c r="H25" s="70"/>
      <c r="I25" s="70"/>
      <c r="J25" s="70"/>
      <c r="K25" s="70"/>
      <c r="L25" s="70"/>
      <c r="M25" s="74"/>
      <c r="N25" s="74"/>
      <c r="O25" s="14"/>
      <c r="P25" s="71"/>
      <c r="Q25" s="71"/>
    </row>
    <row r="26" spans="1:17">
      <c r="A26" s="70"/>
      <c r="B26" s="52"/>
      <c r="C26" s="70"/>
      <c r="D26" s="72"/>
      <c r="E26" s="73"/>
      <c r="F26" s="74"/>
      <c r="G26" s="70"/>
      <c r="H26" s="70"/>
      <c r="I26" s="70"/>
      <c r="J26" s="70"/>
      <c r="K26" s="70"/>
      <c r="L26" s="70"/>
      <c r="M26" s="74"/>
      <c r="N26" s="74"/>
      <c r="O26" s="14"/>
      <c r="P26" s="71"/>
      <c r="Q26" s="71"/>
    </row>
    <row r="27" spans="1:17">
      <c r="A27" s="70"/>
      <c r="B27" s="52"/>
      <c r="C27" s="70"/>
      <c r="D27" s="72"/>
      <c r="E27" s="73"/>
      <c r="F27" s="74"/>
      <c r="G27" s="70"/>
      <c r="H27" s="70"/>
      <c r="I27" s="70"/>
      <c r="J27" s="70"/>
      <c r="K27" s="70"/>
      <c r="L27" s="70"/>
      <c r="M27" s="74"/>
      <c r="N27" s="74"/>
      <c r="O27" s="14"/>
      <c r="P27" s="71"/>
      <c r="Q27" s="71"/>
    </row>
    <row r="28" spans="1:17">
      <c r="A28" s="70"/>
      <c r="B28" s="52"/>
      <c r="C28" s="70"/>
      <c r="D28" s="72"/>
      <c r="E28" s="73"/>
      <c r="F28" s="74"/>
      <c r="G28" s="70"/>
      <c r="H28" s="70"/>
      <c r="I28" s="70"/>
      <c r="J28" s="70"/>
      <c r="K28" s="70"/>
      <c r="L28" s="70"/>
      <c r="M28" s="74"/>
      <c r="N28" s="74"/>
      <c r="O28" s="14"/>
      <c r="P28" s="71"/>
      <c r="Q28" s="71"/>
    </row>
    <row r="29" spans="1:17">
      <c r="A29" s="70"/>
      <c r="B29" s="52"/>
      <c r="C29" s="70"/>
      <c r="D29" s="72"/>
      <c r="E29" s="73"/>
      <c r="F29" s="17" t="s">
        <v>35</v>
      </c>
      <c r="G29" s="3"/>
      <c r="H29" s="3"/>
      <c r="I29" s="3"/>
      <c r="J29" s="3"/>
      <c r="K29" s="5"/>
      <c r="L29" s="3"/>
      <c r="M29" s="74"/>
      <c r="N29" s="74"/>
      <c r="O29" s="14"/>
      <c r="P29" s="71"/>
      <c r="Q29" s="71"/>
    </row>
    <row r="30" spans="1:17" ht="12.75" customHeight="1">
      <c r="A30" s="51" t="s">
        <v>37</v>
      </c>
      <c r="B30" s="52"/>
      <c r="C30" s="51" t="s">
        <v>184</v>
      </c>
      <c r="D30" s="66"/>
      <c r="E30" s="160">
        <v>7.4999999999999997E-2</v>
      </c>
      <c r="F30" s="74" t="s">
        <v>24</v>
      </c>
      <c r="G30" s="70" t="s">
        <v>185</v>
      </c>
      <c r="H30" s="70" t="s">
        <v>186</v>
      </c>
      <c r="I30" s="70" t="s">
        <v>187</v>
      </c>
      <c r="J30" s="70" t="s">
        <v>188</v>
      </c>
      <c r="K30" s="70" t="s">
        <v>29</v>
      </c>
      <c r="L30" s="69"/>
      <c r="M30" s="66"/>
      <c r="N30" s="66"/>
      <c r="O30" s="154"/>
      <c r="P30" s="119" t="e">
        <f>ROUND(AVERAGE(M30:O41),3)</f>
        <v>#DIV/0!</v>
      </c>
      <c r="Q30" s="119" t="e">
        <f>ROUNDDOWN(P30*0.075,3)</f>
        <v>#DIV/0!</v>
      </c>
    </row>
    <row r="31" spans="1:17">
      <c r="A31" s="52"/>
      <c r="B31" s="52"/>
      <c r="C31" s="52"/>
      <c r="D31" s="67"/>
      <c r="E31" s="161"/>
      <c r="F31" s="74"/>
      <c r="G31" s="70"/>
      <c r="H31" s="70"/>
      <c r="I31" s="70"/>
      <c r="J31" s="70"/>
      <c r="K31" s="70"/>
      <c r="L31" s="69"/>
      <c r="M31" s="67"/>
      <c r="N31" s="67"/>
      <c r="O31" s="155"/>
      <c r="P31" s="120"/>
      <c r="Q31" s="120"/>
    </row>
    <row r="32" spans="1:17">
      <c r="A32" s="52"/>
      <c r="B32" s="52"/>
      <c r="C32" s="52"/>
      <c r="D32" s="67"/>
      <c r="E32" s="161"/>
      <c r="F32" s="74"/>
      <c r="G32" s="70"/>
      <c r="H32" s="70"/>
      <c r="I32" s="70"/>
      <c r="J32" s="70"/>
      <c r="K32" s="70"/>
      <c r="L32" s="69"/>
      <c r="M32" s="67"/>
      <c r="N32" s="67"/>
      <c r="O32" s="155"/>
      <c r="P32" s="120"/>
      <c r="Q32" s="120"/>
    </row>
    <row r="33" spans="1:17">
      <c r="A33" s="52"/>
      <c r="B33" s="52"/>
      <c r="C33" s="52"/>
      <c r="D33" s="67"/>
      <c r="E33" s="161"/>
      <c r="F33" s="74"/>
      <c r="G33" s="70"/>
      <c r="H33" s="70"/>
      <c r="I33" s="70"/>
      <c r="J33" s="70"/>
      <c r="K33" s="70"/>
      <c r="L33" s="69"/>
      <c r="M33" s="67"/>
      <c r="N33" s="67"/>
      <c r="O33" s="155"/>
      <c r="P33" s="120"/>
      <c r="Q33" s="120"/>
    </row>
    <row r="34" spans="1:17">
      <c r="A34" s="52"/>
      <c r="B34" s="52"/>
      <c r="C34" s="52"/>
      <c r="D34" s="67"/>
      <c r="E34" s="161"/>
      <c r="F34" s="74"/>
      <c r="G34" s="70"/>
      <c r="H34" s="70"/>
      <c r="I34" s="70"/>
      <c r="J34" s="70"/>
      <c r="K34" s="70"/>
      <c r="L34" s="69"/>
      <c r="M34" s="67"/>
      <c r="N34" s="67"/>
      <c r="O34" s="155"/>
      <c r="P34" s="120"/>
      <c r="Q34" s="120"/>
    </row>
    <row r="35" spans="1:17" ht="12.75" customHeight="1">
      <c r="A35" s="52"/>
      <c r="B35" s="52"/>
      <c r="C35" s="52"/>
      <c r="D35" s="67"/>
      <c r="E35" s="161"/>
      <c r="F35" s="74" t="s">
        <v>30</v>
      </c>
      <c r="G35" s="70" t="s">
        <v>189</v>
      </c>
      <c r="H35" s="70" t="s">
        <v>190</v>
      </c>
      <c r="I35" s="70" t="s">
        <v>191</v>
      </c>
      <c r="J35" s="70" t="s">
        <v>192</v>
      </c>
      <c r="K35" s="70" t="s">
        <v>29</v>
      </c>
      <c r="L35" s="69"/>
      <c r="M35" s="67"/>
      <c r="N35" s="67"/>
      <c r="O35" s="155"/>
      <c r="P35" s="120"/>
      <c r="Q35" s="120"/>
    </row>
    <row r="36" spans="1:17">
      <c r="A36" s="52"/>
      <c r="B36" s="52"/>
      <c r="C36" s="52"/>
      <c r="D36" s="67"/>
      <c r="E36" s="161"/>
      <c r="F36" s="74"/>
      <c r="G36" s="70"/>
      <c r="H36" s="70"/>
      <c r="I36" s="70"/>
      <c r="J36" s="70"/>
      <c r="K36" s="70"/>
      <c r="L36" s="69"/>
      <c r="M36" s="67"/>
      <c r="N36" s="67"/>
      <c r="O36" s="155"/>
      <c r="P36" s="120"/>
      <c r="Q36" s="120"/>
    </row>
    <row r="37" spans="1:17">
      <c r="A37" s="52"/>
      <c r="B37" s="52"/>
      <c r="C37" s="52"/>
      <c r="D37" s="67"/>
      <c r="E37" s="161"/>
      <c r="F37" s="74"/>
      <c r="G37" s="70"/>
      <c r="H37" s="70"/>
      <c r="I37" s="70"/>
      <c r="J37" s="70"/>
      <c r="K37" s="70"/>
      <c r="L37" s="69"/>
      <c r="M37" s="67"/>
      <c r="N37" s="67"/>
      <c r="O37" s="155"/>
      <c r="P37" s="120"/>
      <c r="Q37" s="120"/>
    </row>
    <row r="38" spans="1:17">
      <c r="A38" s="52"/>
      <c r="B38" s="52"/>
      <c r="C38" s="52"/>
      <c r="D38" s="67"/>
      <c r="E38" s="161"/>
      <c r="F38" s="66" t="s">
        <v>35</v>
      </c>
      <c r="G38" s="156" t="s">
        <v>193</v>
      </c>
      <c r="H38" s="156" t="s">
        <v>194</v>
      </c>
      <c r="I38" s="156" t="s">
        <v>195</v>
      </c>
      <c r="J38" s="156" t="s">
        <v>196</v>
      </c>
      <c r="K38" s="156" t="s">
        <v>29</v>
      </c>
      <c r="L38" s="158"/>
      <c r="M38" s="67"/>
      <c r="N38" s="67"/>
      <c r="O38" s="155"/>
      <c r="P38" s="120"/>
      <c r="Q38" s="120"/>
    </row>
    <row r="39" spans="1:17">
      <c r="A39" s="52"/>
      <c r="B39" s="52"/>
      <c r="C39" s="52"/>
      <c r="D39" s="67"/>
      <c r="E39" s="161"/>
      <c r="F39" s="67"/>
      <c r="G39" s="157"/>
      <c r="H39" s="157"/>
      <c r="I39" s="157"/>
      <c r="J39" s="157"/>
      <c r="K39" s="157"/>
      <c r="L39" s="159"/>
      <c r="M39" s="67"/>
      <c r="N39" s="67"/>
      <c r="O39" s="155"/>
      <c r="P39" s="120"/>
      <c r="Q39" s="120"/>
    </row>
    <row r="40" spans="1:17">
      <c r="A40" s="52"/>
      <c r="B40" s="52"/>
      <c r="C40" s="52"/>
      <c r="D40" s="67"/>
      <c r="E40" s="161"/>
      <c r="F40" s="67"/>
      <c r="G40" s="157"/>
      <c r="H40" s="157"/>
      <c r="I40" s="157"/>
      <c r="J40" s="157"/>
      <c r="K40" s="157"/>
      <c r="L40" s="159"/>
      <c r="M40" s="67"/>
      <c r="N40" s="67"/>
      <c r="O40" s="155"/>
      <c r="P40" s="120"/>
      <c r="Q40" s="120"/>
    </row>
    <row r="41" spans="1:17">
      <c r="A41" s="53"/>
      <c r="B41" s="53"/>
      <c r="C41" s="53"/>
      <c r="D41" s="68"/>
      <c r="E41" s="76"/>
      <c r="F41" s="68"/>
      <c r="G41" s="175"/>
      <c r="H41" s="175"/>
      <c r="I41" s="175"/>
      <c r="J41" s="175"/>
      <c r="K41" s="175"/>
      <c r="L41" s="176"/>
      <c r="M41" s="68"/>
      <c r="N41" s="68"/>
      <c r="O41" s="177"/>
      <c r="P41" s="92"/>
      <c r="Q41" s="92"/>
    </row>
    <row r="42" spans="1:17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1:17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7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17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1:17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1:17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1:17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17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</row>
    <row r="50" spans="1:17" ht="12.75" customHeight="1">
      <c r="A50" s="162" t="s">
        <v>19</v>
      </c>
      <c r="B50" s="162" t="s">
        <v>20</v>
      </c>
      <c r="C50" s="162" t="s">
        <v>21</v>
      </c>
      <c r="D50" s="162" t="s">
        <v>22</v>
      </c>
      <c r="E50" s="162" t="s">
        <v>17</v>
      </c>
      <c r="F50" s="163" t="s">
        <v>16</v>
      </c>
      <c r="G50" s="164"/>
      <c r="H50" s="164"/>
      <c r="I50" s="164"/>
      <c r="J50" s="164"/>
      <c r="K50" s="165"/>
      <c r="L50" s="162" t="s">
        <v>5</v>
      </c>
      <c r="M50" s="162" t="s">
        <v>18</v>
      </c>
      <c r="N50" s="162"/>
      <c r="O50" s="162"/>
      <c r="P50" s="162" t="s">
        <v>1</v>
      </c>
      <c r="Q50" s="162" t="s">
        <v>0</v>
      </c>
    </row>
    <row r="51" spans="1:17" ht="16.5">
      <c r="A51" s="162"/>
      <c r="B51" s="162"/>
      <c r="C51" s="162"/>
      <c r="D51" s="162"/>
      <c r="E51" s="162"/>
      <c r="F51" s="166" t="s">
        <v>6</v>
      </c>
      <c r="G51" s="19" t="s">
        <v>7</v>
      </c>
      <c r="H51" s="20" t="s">
        <v>314</v>
      </c>
      <c r="I51" s="19" t="s">
        <v>13</v>
      </c>
      <c r="J51" s="20" t="s">
        <v>14</v>
      </c>
      <c r="K51" s="19" t="s">
        <v>15</v>
      </c>
      <c r="L51" s="162"/>
      <c r="M51" s="162"/>
      <c r="N51" s="162"/>
      <c r="O51" s="162"/>
      <c r="P51" s="162"/>
      <c r="Q51" s="162"/>
    </row>
    <row r="52" spans="1:17" ht="16.5">
      <c r="A52" s="162"/>
      <c r="B52" s="162"/>
      <c r="C52" s="162"/>
      <c r="D52" s="162"/>
      <c r="E52" s="162"/>
      <c r="F52" s="167"/>
      <c r="G52" s="21" t="s">
        <v>8</v>
      </c>
      <c r="H52" s="22" t="s">
        <v>315</v>
      </c>
      <c r="I52" s="21" t="s">
        <v>9</v>
      </c>
      <c r="J52" s="22" t="s">
        <v>10</v>
      </c>
      <c r="K52" s="21" t="s">
        <v>11</v>
      </c>
      <c r="L52" s="162"/>
      <c r="M52" s="23" t="s">
        <v>4</v>
      </c>
      <c r="N52" s="23" t="s">
        <v>3</v>
      </c>
      <c r="O52" s="23" t="s">
        <v>2</v>
      </c>
      <c r="P52" s="162"/>
      <c r="Q52" s="162"/>
    </row>
    <row r="53" spans="1:17">
      <c r="A53" s="53" t="s">
        <v>37</v>
      </c>
      <c r="B53" s="51" t="s">
        <v>36</v>
      </c>
      <c r="C53" s="53" t="s">
        <v>197</v>
      </c>
      <c r="D53" s="68"/>
      <c r="E53" s="76">
        <v>7.4999999999999997E-2</v>
      </c>
      <c r="F53" s="68" t="s">
        <v>24</v>
      </c>
      <c r="G53" s="53" t="s">
        <v>198</v>
      </c>
      <c r="H53" s="53" t="s">
        <v>199</v>
      </c>
      <c r="I53" s="53" t="s">
        <v>200</v>
      </c>
      <c r="J53" s="53" t="s">
        <v>201</v>
      </c>
      <c r="K53" s="53" t="s">
        <v>29</v>
      </c>
      <c r="L53" s="53"/>
      <c r="M53" s="68"/>
      <c r="N53" s="68"/>
      <c r="O53" s="90"/>
      <c r="P53" s="92" t="e">
        <f>ROUND(AVERAGE(M53:O70),3)</f>
        <v>#DIV/0!</v>
      </c>
      <c r="Q53" s="68" t="e">
        <f>ROUNDDOWN(P53*0.075,3)</f>
        <v>#DIV/0!</v>
      </c>
    </row>
    <row r="54" spans="1:17">
      <c r="A54" s="70"/>
      <c r="B54" s="52"/>
      <c r="C54" s="70"/>
      <c r="D54" s="74"/>
      <c r="E54" s="73"/>
      <c r="F54" s="74"/>
      <c r="G54" s="70"/>
      <c r="H54" s="70"/>
      <c r="I54" s="70"/>
      <c r="J54" s="70"/>
      <c r="K54" s="70"/>
      <c r="L54" s="70"/>
      <c r="M54" s="74"/>
      <c r="N54" s="74"/>
      <c r="O54" s="91"/>
      <c r="P54" s="71"/>
      <c r="Q54" s="74"/>
    </row>
    <row r="55" spans="1:17">
      <c r="A55" s="70"/>
      <c r="B55" s="52"/>
      <c r="C55" s="70"/>
      <c r="D55" s="74"/>
      <c r="E55" s="73"/>
      <c r="F55" s="74"/>
      <c r="G55" s="70"/>
      <c r="H55" s="70"/>
      <c r="I55" s="70"/>
      <c r="J55" s="70"/>
      <c r="K55" s="70"/>
      <c r="L55" s="70"/>
      <c r="M55" s="74"/>
      <c r="N55" s="74"/>
      <c r="O55" s="91"/>
      <c r="P55" s="71"/>
      <c r="Q55" s="74"/>
    </row>
    <row r="56" spans="1:17">
      <c r="A56" s="70"/>
      <c r="B56" s="52"/>
      <c r="C56" s="70"/>
      <c r="D56" s="74"/>
      <c r="E56" s="73"/>
      <c r="F56" s="74"/>
      <c r="G56" s="70"/>
      <c r="H56" s="70"/>
      <c r="I56" s="70"/>
      <c r="J56" s="70"/>
      <c r="K56" s="70"/>
      <c r="L56" s="70"/>
      <c r="M56" s="74"/>
      <c r="N56" s="74"/>
      <c r="O56" s="91"/>
      <c r="P56" s="71"/>
      <c r="Q56" s="74"/>
    </row>
    <row r="57" spans="1:17">
      <c r="A57" s="70"/>
      <c r="B57" s="52"/>
      <c r="C57" s="70"/>
      <c r="D57" s="74"/>
      <c r="E57" s="73"/>
      <c r="F57" s="74"/>
      <c r="G57" s="70"/>
      <c r="H57" s="70"/>
      <c r="I57" s="70"/>
      <c r="J57" s="70"/>
      <c r="K57" s="70"/>
      <c r="L57" s="70"/>
      <c r="M57" s="74"/>
      <c r="N57" s="74"/>
      <c r="O57" s="91"/>
      <c r="P57" s="71"/>
      <c r="Q57" s="74"/>
    </row>
    <row r="58" spans="1:17">
      <c r="A58" s="70"/>
      <c r="B58" s="52"/>
      <c r="C58" s="70"/>
      <c r="D58" s="74"/>
      <c r="E58" s="73"/>
      <c r="F58" s="74"/>
      <c r="G58" s="70"/>
      <c r="H58" s="70"/>
      <c r="I58" s="70"/>
      <c r="J58" s="70"/>
      <c r="K58" s="70"/>
      <c r="L58" s="70"/>
      <c r="M58" s="74"/>
      <c r="N58" s="74"/>
      <c r="O58" s="91"/>
      <c r="P58" s="71"/>
      <c r="Q58" s="74"/>
    </row>
    <row r="59" spans="1:17">
      <c r="A59" s="70"/>
      <c r="B59" s="52"/>
      <c r="C59" s="70"/>
      <c r="D59" s="74"/>
      <c r="E59" s="73"/>
      <c r="F59" s="74"/>
      <c r="G59" s="70"/>
      <c r="H59" s="70"/>
      <c r="I59" s="70"/>
      <c r="J59" s="70"/>
      <c r="K59" s="70"/>
      <c r="L59" s="70"/>
      <c r="M59" s="74"/>
      <c r="N59" s="74"/>
      <c r="O59" s="91"/>
      <c r="P59" s="71"/>
      <c r="Q59" s="74"/>
    </row>
    <row r="60" spans="1:17" ht="12.75" customHeight="1">
      <c r="A60" s="70"/>
      <c r="B60" s="52"/>
      <c r="C60" s="70"/>
      <c r="D60" s="74"/>
      <c r="E60" s="73"/>
      <c r="F60" s="74"/>
      <c r="G60" s="70"/>
      <c r="H60" s="70"/>
      <c r="I60" s="70"/>
      <c r="J60" s="70"/>
      <c r="K60" s="70"/>
      <c r="L60" s="70"/>
      <c r="M60" s="74"/>
      <c r="N60" s="74"/>
      <c r="O60" s="91"/>
      <c r="P60" s="71"/>
      <c r="Q60" s="74"/>
    </row>
    <row r="61" spans="1:17">
      <c r="A61" s="70"/>
      <c r="B61" s="52"/>
      <c r="C61" s="70"/>
      <c r="D61" s="74"/>
      <c r="E61" s="73"/>
      <c r="F61" s="74"/>
      <c r="G61" s="70"/>
      <c r="H61" s="70"/>
      <c r="I61" s="70"/>
      <c r="J61" s="70"/>
      <c r="K61" s="70"/>
      <c r="L61" s="70"/>
      <c r="M61" s="74"/>
      <c r="N61" s="74"/>
      <c r="O61" s="91"/>
      <c r="P61" s="71"/>
      <c r="Q61" s="74"/>
    </row>
    <row r="62" spans="1:17">
      <c r="A62" s="70"/>
      <c r="B62" s="52"/>
      <c r="C62" s="70"/>
      <c r="D62" s="74"/>
      <c r="E62" s="73"/>
      <c r="F62" s="74"/>
      <c r="G62" s="70"/>
      <c r="H62" s="70"/>
      <c r="I62" s="70"/>
      <c r="J62" s="70"/>
      <c r="K62" s="70"/>
      <c r="L62" s="70"/>
      <c r="M62" s="74"/>
      <c r="N62" s="74"/>
      <c r="O62" s="91"/>
      <c r="P62" s="71"/>
      <c r="Q62" s="74"/>
    </row>
    <row r="63" spans="1:17">
      <c r="A63" s="70"/>
      <c r="B63" s="52"/>
      <c r="C63" s="70"/>
      <c r="D63" s="74"/>
      <c r="E63" s="73"/>
      <c r="F63" s="74" t="s">
        <v>30</v>
      </c>
      <c r="G63" s="70" t="s">
        <v>202</v>
      </c>
      <c r="H63" s="70" t="s">
        <v>203</v>
      </c>
      <c r="I63" s="70" t="s">
        <v>204</v>
      </c>
      <c r="J63" s="70" t="s">
        <v>205</v>
      </c>
      <c r="K63" s="70" t="s">
        <v>29</v>
      </c>
      <c r="L63" s="70"/>
      <c r="M63" s="74"/>
      <c r="N63" s="74"/>
      <c r="O63" s="91"/>
      <c r="P63" s="71"/>
      <c r="Q63" s="74"/>
    </row>
    <row r="64" spans="1:17">
      <c r="A64" s="70"/>
      <c r="B64" s="52"/>
      <c r="C64" s="70"/>
      <c r="D64" s="74"/>
      <c r="E64" s="73"/>
      <c r="F64" s="74"/>
      <c r="G64" s="70"/>
      <c r="H64" s="70"/>
      <c r="I64" s="70"/>
      <c r="J64" s="70"/>
      <c r="K64" s="70"/>
      <c r="L64" s="70"/>
      <c r="M64" s="74"/>
      <c r="N64" s="74"/>
      <c r="O64" s="91"/>
      <c r="P64" s="71"/>
      <c r="Q64" s="74"/>
    </row>
    <row r="65" spans="1:17">
      <c r="A65" s="70"/>
      <c r="B65" s="52"/>
      <c r="C65" s="70"/>
      <c r="D65" s="74"/>
      <c r="E65" s="73"/>
      <c r="F65" s="74"/>
      <c r="G65" s="70"/>
      <c r="H65" s="70"/>
      <c r="I65" s="70"/>
      <c r="J65" s="70"/>
      <c r="K65" s="70"/>
      <c r="L65" s="70"/>
      <c r="M65" s="74"/>
      <c r="N65" s="74"/>
      <c r="O65" s="91"/>
      <c r="P65" s="71"/>
      <c r="Q65" s="74"/>
    </row>
    <row r="66" spans="1:17">
      <c r="A66" s="70"/>
      <c r="B66" s="52"/>
      <c r="C66" s="70"/>
      <c r="D66" s="74"/>
      <c r="E66" s="73"/>
      <c r="F66" s="74"/>
      <c r="G66" s="70"/>
      <c r="H66" s="70"/>
      <c r="I66" s="70"/>
      <c r="J66" s="70"/>
      <c r="K66" s="70"/>
      <c r="L66" s="70"/>
      <c r="M66" s="74"/>
      <c r="N66" s="74"/>
      <c r="O66" s="91"/>
      <c r="P66" s="71"/>
      <c r="Q66" s="74"/>
    </row>
    <row r="67" spans="1:17">
      <c r="A67" s="70"/>
      <c r="B67" s="52"/>
      <c r="C67" s="70"/>
      <c r="D67" s="74"/>
      <c r="E67" s="73"/>
      <c r="F67" s="74"/>
      <c r="G67" s="70"/>
      <c r="H67" s="70"/>
      <c r="I67" s="70"/>
      <c r="J67" s="70"/>
      <c r="K67" s="70"/>
      <c r="L67" s="70"/>
      <c r="M67" s="74"/>
      <c r="N67" s="74"/>
      <c r="O67" s="91"/>
      <c r="P67" s="71"/>
      <c r="Q67" s="74"/>
    </row>
    <row r="68" spans="1:17" ht="12.75" customHeight="1">
      <c r="A68" s="70"/>
      <c r="B68" s="52"/>
      <c r="C68" s="70"/>
      <c r="D68" s="74"/>
      <c r="E68" s="73"/>
      <c r="F68" s="74"/>
      <c r="G68" s="70"/>
      <c r="H68" s="70"/>
      <c r="I68" s="70"/>
      <c r="J68" s="70"/>
      <c r="K68" s="70"/>
      <c r="L68" s="70"/>
      <c r="M68" s="74"/>
      <c r="N68" s="74"/>
      <c r="O68" s="91"/>
      <c r="P68" s="71"/>
      <c r="Q68" s="74"/>
    </row>
    <row r="69" spans="1:17">
      <c r="A69" s="70"/>
      <c r="B69" s="52"/>
      <c r="C69" s="70"/>
      <c r="D69" s="74"/>
      <c r="E69" s="73"/>
      <c r="F69" s="74"/>
      <c r="G69" s="70"/>
      <c r="H69" s="70"/>
      <c r="I69" s="70"/>
      <c r="J69" s="70"/>
      <c r="K69" s="70"/>
      <c r="L69" s="70"/>
      <c r="M69" s="74"/>
      <c r="N69" s="74"/>
      <c r="O69" s="91"/>
      <c r="P69" s="71"/>
      <c r="Q69" s="74"/>
    </row>
    <row r="70" spans="1:17">
      <c r="A70" s="70"/>
      <c r="B70" s="53"/>
      <c r="C70" s="70"/>
      <c r="D70" s="74"/>
      <c r="E70" s="73"/>
      <c r="F70" s="6" t="s">
        <v>35</v>
      </c>
      <c r="G70" s="3"/>
      <c r="H70" s="3"/>
      <c r="I70" s="3"/>
      <c r="J70" s="3"/>
      <c r="K70" s="5"/>
      <c r="L70" s="3"/>
      <c r="M70" s="74"/>
      <c r="N70" s="74"/>
      <c r="O70" s="91"/>
      <c r="P70" s="71"/>
      <c r="Q70" s="74"/>
    </row>
    <row r="71" spans="1:17" ht="12.75" customHeight="1">
      <c r="A71" s="70" t="s">
        <v>37</v>
      </c>
      <c r="B71" s="51" t="s">
        <v>83</v>
      </c>
      <c r="C71" s="70" t="s">
        <v>206</v>
      </c>
      <c r="D71" s="74"/>
      <c r="E71" s="73">
        <v>7.4999999999999997E-2</v>
      </c>
      <c r="F71" s="74" t="s">
        <v>24</v>
      </c>
      <c r="G71" s="69" t="s">
        <v>207</v>
      </c>
      <c r="H71" s="69" t="s">
        <v>208</v>
      </c>
      <c r="I71" s="69" t="s">
        <v>209</v>
      </c>
      <c r="J71" s="69" t="s">
        <v>210</v>
      </c>
      <c r="K71" s="70" t="s">
        <v>29</v>
      </c>
      <c r="L71" s="70"/>
      <c r="M71" s="74"/>
      <c r="N71" s="74"/>
      <c r="O71" s="91"/>
      <c r="P71" s="71" t="e">
        <f>ROUND(AVERAGE(M71:O88),3)</f>
        <v>#DIV/0!</v>
      </c>
      <c r="Q71" s="74" t="e">
        <f>ROUNDDOWN(P71*0.075,3)</f>
        <v>#DIV/0!</v>
      </c>
    </row>
    <row r="72" spans="1:17">
      <c r="A72" s="70"/>
      <c r="B72" s="52"/>
      <c r="C72" s="70"/>
      <c r="D72" s="74"/>
      <c r="E72" s="73"/>
      <c r="F72" s="74"/>
      <c r="G72" s="69"/>
      <c r="H72" s="69"/>
      <c r="I72" s="69"/>
      <c r="J72" s="69"/>
      <c r="K72" s="70"/>
      <c r="L72" s="70"/>
      <c r="M72" s="74"/>
      <c r="N72" s="74"/>
      <c r="O72" s="91"/>
      <c r="P72" s="71"/>
      <c r="Q72" s="74"/>
    </row>
    <row r="73" spans="1:17">
      <c r="A73" s="70"/>
      <c r="B73" s="52"/>
      <c r="C73" s="70"/>
      <c r="D73" s="74"/>
      <c r="E73" s="73"/>
      <c r="F73" s="74"/>
      <c r="G73" s="69"/>
      <c r="H73" s="69"/>
      <c r="I73" s="69"/>
      <c r="J73" s="69"/>
      <c r="K73" s="70"/>
      <c r="L73" s="70"/>
      <c r="M73" s="74"/>
      <c r="N73" s="74"/>
      <c r="O73" s="91"/>
      <c r="P73" s="71"/>
      <c r="Q73" s="74"/>
    </row>
    <row r="74" spans="1:17">
      <c r="A74" s="70"/>
      <c r="B74" s="52"/>
      <c r="C74" s="70"/>
      <c r="D74" s="74"/>
      <c r="E74" s="73"/>
      <c r="F74" s="74"/>
      <c r="G74" s="69"/>
      <c r="H74" s="69"/>
      <c r="I74" s="69"/>
      <c r="J74" s="69"/>
      <c r="K74" s="70"/>
      <c r="L74" s="70"/>
      <c r="M74" s="74"/>
      <c r="N74" s="74"/>
      <c r="O74" s="91"/>
      <c r="P74" s="71"/>
      <c r="Q74" s="74"/>
    </row>
    <row r="75" spans="1:17">
      <c r="A75" s="70"/>
      <c r="B75" s="52"/>
      <c r="C75" s="70"/>
      <c r="D75" s="74"/>
      <c r="E75" s="73"/>
      <c r="F75" s="74"/>
      <c r="G75" s="69"/>
      <c r="H75" s="69"/>
      <c r="I75" s="69"/>
      <c r="J75" s="69"/>
      <c r="K75" s="70"/>
      <c r="L75" s="70"/>
      <c r="M75" s="74"/>
      <c r="N75" s="74"/>
      <c r="O75" s="91"/>
      <c r="P75" s="71"/>
      <c r="Q75" s="74"/>
    </row>
    <row r="76" spans="1:17">
      <c r="A76" s="70"/>
      <c r="B76" s="52"/>
      <c r="C76" s="70"/>
      <c r="D76" s="74"/>
      <c r="E76" s="73"/>
      <c r="F76" s="74"/>
      <c r="G76" s="69"/>
      <c r="H76" s="69"/>
      <c r="I76" s="69"/>
      <c r="J76" s="69"/>
      <c r="K76" s="70"/>
      <c r="L76" s="70"/>
      <c r="M76" s="74"/>
      <c r="N76" s="74"/>
      <c r="O76" s="91"/>
      <c r="P76" s="71"/>
      <c r="Q76" s="74"/>
    </row>
    <row r="77" spans="1:17">
      <c r="A77" s="70"/>
      <c r="B77" s="52"/>
      <c r="C77" s="70"/>
      <c r="D77" s="74"/>
      <c r="E77" s="73"/>
      <c r="F77" s="74"/>
      <c r="G77" s="69"/>
      <c r="H77" s="69"/>
      <c r="I77" s="69"/>
      <c r="J77" s="69"/>
      <c r="K77" s="70"/>
      <c r="L77" s="70"/>
      <c r="M77" s="74"/>
      <c r="N77" s="74"/>
      <c r="O77" s="91"/>
      <c r="P77" s="71"/>
      <c r="Q77" s="74"/>
    </row>
    <row r="78" spans="1:17">
      <c r="A78" s="70"/>
      <c r="B78" s="52"/>
      <c r="C78" s="70"/>
      <c r="D78" s="74"/>
      <c r="E78" s="73"/>
      <c r="F78" s="74"/>
      <c r="G78" s="69"/>
      <c r="H78" s="69"/>
      <c r="I78" s="69"/>
      <c r="J78" s="69"/>
      <c r="K78" s="70"/>
      <c r="L78" s="70"/>
      <c r="M78" s="74"/>
      <c r="N78" s="74"/>
      <c r="O78" s="91"/>
      <c r="P78" s="71"/>
      <c r="Q78" s="74"/>
    </row>
    <row r="79" spans="1:17">
      <c r="A79" s="70"/>
      <c r="B79" s="52"/>
      <c r="C79" s="70"/>
      <c r="D79" s="74"/>
      <c r="E79" s="73"/>
      <c r="F79" s="74"/>
      <c r="G79" s="69"/>
      <c r="H79" s="69"/>
      <c r="I79" s="69"/>
      <c r="J79" s="69"/>
      <c r="K79" s="70"/>
      <c r="L79" s="70"/>
      <c r="M79" s="74"/>
      <c r="N79" s="74"/>
      <c r="O79" s="91"/>
      <c r="P79" s="71"/>
      <c r="Q79" s="74"/>
    </row>
    <row r="80" spans="1:17" ht="12.75" customHeight="1">
      <c r="A80" s="70"/>
      <c r="B80" s="52"/>
      <c r="C80" s="70"/>
      <c r="D80" s="74"/>
      <c r="E80" s="73"/>
      <c r="F80" s="74"/>
      <c r="G80" s="69"/>
      <c r="H80" s="69"/>
      <c r="I80" s="69"/>
      <c r="J80" s="69"/>
      <c r="K80" s="70"/>
      <c r="L80" s="70"/>
      <c r="M80" s="74"/>
      <c r="N80" s="74"/>
      <c r="O80" s="91"/>
      <c r="P80" s="71"/>
      <c r="Q80" s="74"/>
    </row>
    <row r="81" spans="1:17">
      <c r="A81" s="70"/>
      <c r="B81" s="52"/>
      <c r="C81" s="70"/>
      <c r="D81" s="74"/>
      <c r="E81" s="73"/>
      <c r="F81" s="74"/>
      <c r="G81" s="69"/>
      <c r="H81" s="69"/>
      <c r="I81" s="69"/>
      <c r="J81" s="69"/>
      <c r="K81" s="70"/>
      <c r="L81" s="70"/>
      <c r="M81" s="74"/>
      <c r="N81" s="74"/>
      <c r="O81" s="91"/>
      <c r="P81" s="71"/>
      <c r="Q81" s="74"/>
    </row>
    <row r="82" spans="1:17">
      <c r="A82" s="70"/>
      <c r="B82" s="52"/>
      <c r="C82" s="70"/>
      <c r="D82" s="74"/>
      <c r="E82" s="73"/>
      <c r="F82" s="74"/>
      <c r="G82" s="69"/>
      <c r="H82" s="69"/>
      <c r="I82" s="69"/>
      <c r="J82" s="69"/>
      <c r="K82" s="70"/>
      <c r="L82" s="70"/>
      <c r="M82" s="74"/>
      <c r="N82" s="74"/>
      <c r="O82" s="91"/>
      <c r="P82" s="71"/>
      <c r="Q82" s="74"/>
    </row>
    <row r="83" spans="1:17">
      <c r="A83" s="70"/>
      <c r="B83" s="52"/>
      <c r="C83" s="70"/>
      <c r="D83" s="74"/>
      <c r="E83" s="73"/>
      <c r="F83" s="74" t="s">
        <v>30</v>
      </c>
      <c r="G83" s="69" t="s">
        <v>69</v>
      </c>
      <c r="H83" s="69" t="s">
        <v>211</v>
      </c>
      <c r="I83" s="69" t="s">
        <v>212</v>
      </c>
      <c r="J83" s="70" t="s">
        <v>73</v>
      </c>
      <c r="K83" s="70" t="s">
        <v>29</v>
      </c>
      <c r="L83" s="70"/>
      <c r="M83" s="74"/>
      <c r="N83" s="74"/>
      <c r="O83" s="91"/>
      <c r="P83" s="71"/>
      <c r="Q83" s="74"/>
    </row>
    <row r="84" spans="1:17">
      <c r="A84" s="70"/>
      <c r="B84" s="52"/>
      <c r="C84" s="70"/>
      <c r="D84" s="74"/>
      <c r="E84" s="73"/>
      <c r="F84" s="74"/>
      <c r="G84" s="69"/>
      <c r="H84" s="69"/>
      <c r="I84" s="69"/>
      <c r="J84" s="70"/>
      <c r="K84" s="70"/>
      <c r="L84" s="70"/>
      <c r="M84" s="74"/>
      <c r="N84" s="74"/>
      <c r="O84" s="91"/>
      <c r="P84" s="71"/>
      <c r="Q84" s="74"/>
    </row>
    <row r="85" spans="1:17">
      <c r="A85" s="70"/>
      <c r="B85" s="52"/>
      <c r="C85" s="70"/>
      <c r="D85" s="74"/>
      <c r="E85" s="73"/>
      <c r="F85" s="74"/>
      <c r="G85" s="69"/>
      <c r="H85" s="69"/>
      <c r="I85" s="69"/>
      <c r="J85" s="70"/>
      <c r="K85" s="70"/>
      <c r="L85" s="70"/>
      <c r="M85" s="74"/>
      <c r="N85" s="74"/>
      <c r="O85" s="91"/>
      <c r="P85" s="71"/>
      <c r="Q85" s="74"/>
    </row>
    <row r="86" spans="1:17" ht="13.5" customHeight="1">
      <c r="A86" s="70"/>
      <c r="B86" s="52"/>
      <c r="C86" s="70"/>
      <c r="D86" s="74"/>
      <c r="E86" s="73"/>
      <c r="F86" s="74"/>
      <c r="G86" s="69"/>
      <c r="H86" s="69"/>
      <c r="I86" s="69"/>
      <c r="J86" s="70"/>
      <c r="K86" s="70"/>
      <c r="L86" s="70"/>
      <c r="M86" s="74"/>
      <c r="N86" s="74"/>
      <c r="O86" s="91"/>
      <c r="P86" s="71"/>
      <c r="Q86" s="74"/>
    </row>
    <row r="87" spans="1:17" ht="13.5" customHeight="1">
      <c r="A87" s="70"/>
      <c r="B87" s="52"/>
      <c r="C87" s="70"/>
      <c r="D87" s="74"/>
      <c r="E87" s="73"/>
      <c r="F87" s="74"/>
      <c r="G87" s="69"/>
      <c r="H87" s="69"/>
      <c r="I87" s="69"/>
      <c r="J87" s="70"/>
      <c r="K87" s="70"/>
      <c r="L87" s="70"/>
      <c r="M87" s="74"/>
      <c r="N87" s="74"/>
      <c r="O87" s="91"/>
      <c r="P87" s="71"/>
      <c r="Q87" s="74"/>
    </row>
    <row r="88" spans="1:17" ht="13.5" customHeight="1">
      <c r="A88" s="70"/>
      <c r="B88" s="53"/>
      <c r="C88" s="70"/>
      <c r="D88" s="74"/>
      <c r="E88" s="73"/>
      <c r="F88" s="17" t="s">
        <v>35</v>
      </c>
      <c r="G88" s="3"/>
      <c r="H88" s="3"/>
      <c r="I88" s="3"/>
      <c r="J88" s="3"/>
      <c r="K88" s="5"/>
      <c r="L88" s="3"/>
      <c r="M88" s="74"/>
      <c r="N88" s="74"/>
      <c r="O88" s="91"/>
      <c r="P88" s="71"/>
      <c r="Q88" s="74"/>
    </row>
    <row r="89" spans="1:17" ht="13.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</row>
    <row r="90" spans="1:17" ht="13.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</row>
    <row r="91" spans="1:17" ht="13.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</row>
    <row r="92" spans="1:17" ht="13.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</row>
    <row r="93" spans="1:17" ht="13.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1:17" ht="13.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</row>
    <row r="95" spans="1:17" ht="13.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</row>
    <row r="96" spans="1:17" ht="13.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</row>
    <row r="97" spans="1:17" ht="13.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</row>
    <row r="98" spans="1:17" ht="13.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</row>
    <row r="99" spans="1:17" ht="13.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</row>
    <row r="100" spans="1:17" ht="13.5" customHeight="1">
      <c r="A100" s="162" t="s">
        <v>19</v>
      </c>
      <c r="B100" s="162" t="s">
        <v>20</v>
      </c>
      <c r="C100" s="162" t="s">
        <v>21</v>
      </c>
      <c r="D100" s="162" t="s">
        <v>22</v>
      </c>
      <c r="E100" s="162" t="s">
        <v>17</v>
      </c>
      <c r="F100" s="180" t="s">
        <v>16</v>
      </c>
      <c r="G100" s="181"/>
      <c r="H100" s="181"/>
      <c r="I100" s="181"/>
      <c r="J100" s="181"/>
      <c r="K100" s="182"/>
      <c r="L100" s="162" t="s">
        <v>5</v>
      </c>
      <c r="M100" s="162" t="s">
        <v>18</v>
      </c>
      <c r="N100" s="162"/>
      <c r="O100" s="162"/>
      <c r="P100" s="162" t="s">
        <v>1</v>
      </c>
      <c r="Q100" s="162" t="s">
        <v>0</v>
      </c>
    </row>
    <row r="101" spans="1:17" ht="12.75" customHeight="1">
      <c r="A101" s="162"/>
      <c r="B101" s="162"/>
      <c r="C101" s="162"/>
      <c r="D101" s="162"/>
      <c r="E101" s="162"/>
      <c r="F101" s="166" t="s">
        <v>6</v>
      </c>
      <c r="G101" s="183" t="s">
        <v>7</v>
      </c>
      <c r="H101" s="184" t="s">
        <v>314</v>
      </c>
      <c r="I101" s="183" t="s">
        <v>13</v>
      </c>
      <c r="J101" s="184" t="s">
        <v>14</v>
      </c>
      <c r="K101" s="183" t="s">
        <v>15</v>
      </c>
      <c r="L101" s="162"/>
      <c r="M101" s="162"/>
      <c r="N101" s="162"/>
      <c r="O101" s="162"/>
      <c r="P101" s="162"/>
      <c r="Q101" s="162"/>
    </row>
    <row r="102" spans="1:17" ht="12.75" customHeight="1">
      <c r="A102" s="162"/>
      <c r="B102" s="162"/>
      <c r="C102" s="162"/>
      <c r="D102" s="162"/>
      <c r="E102" s="162"/>
      <c r="F102" s="167"/>
      <c r="G102" s="185" t="s">
        <v>8</v>
      </c>
      <c r="H102" s="186" t="s">
        <v>315</v>
      </c>
      <c r="I102" s="185" t="s">
        <v>9</v>
      </c>
      <c r="J102" s="186" t="s">
        <v>10</v>
      </c>
      <c r="K102" s="185" t="s">
        <v>11</v>
      </c>
      <c r="L102" s="162"/>
      <c r="M102" s="47" t="s">
        <v>4</v>
      </c>
      <c r="N102" s="47" t="s">
        <v>3</v>
      </c>
      <c r="O102" s="47" t="s">
        <v>2</v>
      </c>
      <c r="P102" s="162"/>
      <c r="Q102" s="162"/>
    </row>
    <row r="103" spans="1:17" ht="12.75" customHeight="1">
      <c r="A103" s="53" t="s">
        <v>37</v>
      </c>
      <c r="B103" s="51" t="s">
        <v>83</v>
      </c>
      <c r="C103" s="53" t="s">
        <v>213</v>
      </c>
      <c r="D103" s="68"/>
      <c r="E103" s="76">
        <v>7.4999999999999997E-2</v>
      </c>
      <c r="F103" s="68" t="s">
        <v>24</v>
      </c>
      <c r="G103" s="178" t="s">
        <v>214</v>
      </c>
      <c r="H103" s="178" t="s">
        <v>215</v>
      </c>
      <c r="I103" s="178" t="s">
        <v>216</v>
      </c>
      <c r="J103" s="178" t="s">
        <v>217</v>
      </c>
      <c r="K103" s="178" t="s">
        <v>29</v>
      </c>
      <c r="L103" s="178"/>
      <c r="M103" s="68"/>
      <c r="N103" s="68"/>
      <c r="O103" s="90"/>
      <c r="P103" s="92" t="e">
        <f>ROUND(AVERAGE(M103:O119),3)</f>
        <v>#DIV/0!</v>
      </c>
      <c r="Q103" s="68" t="e">
        <f>ROUNDDOWN(P103*0.075,3)</f>
        <v>#DIV/0!</v>
      </c>
    </row>
    <row r="104" spans="1:17" ht="12.75" customHeight="1">
      <c r="A104" s="70"/>
      <c r="B104" s="52"/>
      <c r="C104" s="70"/>
      <c r="D104" s="74"/>
      <c r="E104" s="73"/>
      <c r="F104" s="74"/>
      <c r="G104" s="95"/>
      <c r="H104" s="95"/>
      <c r="I104" s="95"/>
      <c r="J104" s="95"/>
      <c r="K104" s="95"/>
      <c r="L104" s="95"/>
      <c r="M104" s="74"/>
      <c r="N104" s="74"/>
      <c r="O104" s="91"/>
      <c r="P104" s="71"/>
      <c r="Q104" s="74"/>
    </row>
    <row r="105" spans="1:17" ht="12.75" customHeight="1">
      <c r="A105" s="70"/>
      <c r="B105" s="52"/>
      <c r="C105" s="70"/>
      <c r="D105" s="74"/>
      <c r="E105" s="73"/>
      <c r="F105" s="74"/>
      <c r="G105" s="95"/>
      <c r="H105" s="95"/>
      <c r="I105" s="95"/>
      <c r="J105" s="95"/>
      <c r="K105" s="95"/>
      <c r="L105" s="95"/>
      <c r="M105" s="74"/>
      <c r="N105" s="74"/>
      <c r="O105" s="91"/>
      <c r="P105" s="71"/>
      <c r="Q105" s="74"/>
    </row>
    <row r="106" spans="1:17" ht="12.75" customHeight="1">
      <c r="A106" s="70"/>
      <c r="B106" s="52"/>
      <c r="C106" s="70"/>
      <c r="D106" s="74"/>
      <c r="E106" s="73"/>
      <c r="F106" s="74"/>
      <c r="G106" s="95"/>
      <c r="H106" s="95"/>
      <c r="I106" s="95"/>
      <c r="J106" s="95"/>
      <c r="K106" s="95"/>
      <c r="L106" s="95"/>
      <c r="M106" s="74"/>
      <c r="N106" s="74"/>
      <c r="O106" s="91"/>
      <c r="P106" s="71"/>
      <c r="Q106" s="74"/>
    </row>
    <row r="107" spans="1:17" ht="12.75" customHeight="1">
      <c r="A107" s="70"/>
      <c r="B107" s="52"/>
      <c r="C107" s="70"/>
      <c r="D107" s="74"/>
      <c r="E107" s="73"/>
      <c r="F107" s="74"/>
      <c r="G107" s="95"/>
      <c r="H107" s="95"/>
      <c r="I107" s="95"/>
      <c r="J107" s="95"/>
      <c r="K107" s="95"/>
      <c r="L107" s="95"/>
      <c r="M107" s="74"/>
      <c r="N107" s="74"/>
      <c r="O107" s="91"/>
      <c r="P107" s="71"/>
      <c r="Q107" s="74"/>
    </row>
    <row r="108" spans="1:17" ht="12.75" customHeight="1">
      <c r="A108" s="70"/>
      <c r="B108" s="52"/>
      <c r="C108" s="70"/>
      <c r="D108" s="74"/>
      <c r="E108" s="73"/>
      <c r="F108" s="74"/>
      <c r="G108" s="95"/>
      <c r="H108" s="95"/>
      <c r="I108" s="95"/>
      <c r="J108" s="95"/>
      <c r="K108" s="95"/>
      <c r="L108" s="95"/>
      <c r="M108" s="74"/>
      <c r="N108" s="74"/>
      <c r="O108" s="91"/>
      <c r="P108" s="71"/>
      <c r="Q108" s="74"/>
    </row>
    <row r="109" spans="1:17" ht="12.75" customHeight="1">
      <c r="A109" s="70"/>
      <c r="B109" s="52"/>
      <c r="C109" s="70"/>
      <c r="D109" s="74"/>
      <c r="E109" s="73"/>
      <c r="F109" s="74"/>
      <c r="G109" s="95"/>
      <c r="H109" s="95"/>
      <c r="I109" s="95"/>
      <c r="J109" s="95"/>
      <c r="K109" s="95"/>
      <c r="L109" s="95"/>
      <c r="M109" s="74"/>
      <c r="N109" s="74"/>
      <c r="O109" s="91"/>
      <c r="P109" s="71"/>
      <c r="Q109" s="74"/>
    </row>
    <row r="110" spans="1:17" ht="12.75" customHeight="1">
      <c r="A110" s="70"/>
      <c r="B110" s="52"/>
      <c r="C110" s="70"/>
      <c r="D110" s="74"/>
      <c r="E110" s="73"/>
      <c r="F110" s="74"/>
      <c r="G110" s="95"/>
      <c r="H110" s="95"/>
      <c r="I110" s="95"/>
      <c r="J110" s="95"/>
      <c r="K110" s="95"/>
      <c r="L110" s="95"/>
      <c r="M110" s="74"/>
      <c r="N110" s="74"/>
      <c r="O110" s="91"/>
      <c r="P110" s="71"/>
      <c r="Q110" s="74"/>
    </row>
    <row r="111" spans="1:17" ht="12.75" customHeight="1">
      <c r="A111" s="70"/>
      <c r="B111" s="52"/>
      <c r="C111" s="70"/>
      <c r="D111" s="74"/>
      <c r="E111" s="73"/>
      <c r="F111" s="74"/>
      <c r="G111" s="95"/>
      <c r="H111" s="95"/>
      <c r="I111" s="95"/>
      <c r="J111" s="95"/>
      <c r="K111" s="95"/>
      <c r="L111" s="95"/>
      <c r="M111" s="74"/>
      <c r="N111" s="74"/>
      <c r="O111" s="91"/>
      <c r="P111" s="71"/>
      <c r="Q111" s="74"/>
    </row>
    <row r="112" spans="1:17" ht="13.5" customHeight="1">
      <c r="A112" s="70"/>
      <c r="B112" s="52"/>
      <c r="C112" s="70"/>
      <c r="D112" s="74"/>
      <c r="E112" s="73"/>
      <c r="F112" s="74"/>
      <c r="G112" s="95"/>
      <c r="H112" s="95"/>
      <c r="I112" s="95"/>
      <c r="J112" s="95"/>
      <c r="K112" s="95"/>
      <c r="L112" s="95"/>
      <c r="M112" s="74"/>
      <c r="N112" s="74"/>
      <c r="O112" s="91"/>
      <c r="P112" s="71"/>
      <c r="Q112" s="74"/>
    </row>
    <row r="113" spans="1:17" ht="13.5" customHeight="1">
      <c r="A113" s="70"/>
      <c r="B113" s="52"/>
      <c r="C113" s="70"/>
      <c r="D113" s="74"/>
      <c r="E113" s="73"/>
      <c r="F113" s="74"/>
      <c r="G113" s="95"/>
      <c r="H113" s="95"/>
      <c r="I113" s="95"/>
      <c r="J113" s="95"/>
      <c r="K113" s="95"/>
      <c r="L113" s="95"/>
      <c r="M113" s="74"/>
      <c r="N113" s="74"/>
      <c r="O113" s="91"/>
      <c r="P113" s="71"/>
      <c r="Q113" s="74"/>
    </row>
    <row r="114" spans="1:17" ht="13.5" customHeight="1">
      <c r="A114" s="70"/>
      <c r="B114" s="52"/>
      <c r="C114" s="70"/>
      <c r="D114" s="74"/>
      <c r="E114" s="73"/>
      <c r="F114" s="74"/>
      <c r="G114" s="95"/>
      <c r="H114" s="95"/>
      <c r="I114" s="95"/>
      <c r="J114" s="95"/>
      <c r="K114" s="95"/>
      <c r="L114" s="95"/>
      <c r="M114" s="74"/>
      <c r="N114" s="74"/>
      <c r="O114" s="91"/>
      <c r="P114" s="71"/>
      <c r="Q114" s="74"/>
    </row>
    <row r="115" spans="1:17">
      <c r="A115" s="70"/>
      <c r="B115" s="52"/>
      <c r="C115" s="70"/>
      <c r="D115" s="74"/>
      <c r="E115" s="73"/>
      <c r="F115" s="74" t="s">
        <v>30</v>
      </c>
      <c r="G115" s="95" t="s">
        <v>218</v>
      </c>
      <c r="H115" s="95" t="s">
        <v>219</v>
      </c>
      <c r="I115" s="95" t="s">
        <v>220</v>
      </c>
      <c r="J115" s="95" t="s">
        <v>221</v>
      </c>
      <c r="K115" s="95" t="s">
        <v>29</v>
      </c>
      <c r="L115" s="95"/>
      <c r="M115" s="74"/>
      <c r="N115" s="74"/>
      <c r="O115" s="91"/>
      <c r="P115" s="71"/>
      <c r="Q115" s="74"/>
    </row>
    <row r="116" spans="1:17">
      <c r="A116" s="70"/>
      <c r="B116" s="52"/>
      <c r="C116" s="70"/>
      <c r="D116" s="74"/>
      <c r="E116" s="73"/>
      <c r="F116" s="74"/>
      <c r="G116" s="95"/>
      <c r="H116" s="95"/>
      <c r="I116" s="95"/>
      <c r="J116" s="95"/>
      <c r="K116" s="95"/>
      <c r="L116" s="95"/>
      <c r="M116" s="74"/>
      <c r="N116" s="74"/>
      <c r="O116" s="91"/>
      <c r="P116" s="71"/>
      <c r="Q116" s="74"/>
    </row>
    <row r="117" spans="1:17">
      <c r="A117" s="70"/>
      <c r="B117" s="52"/>
      <c r="C117" s="70"/>
      <c r="D117" s="74"/>
      <c r="E117" s="73"/>
      <c r="F117" s="74"/>
      <c r="G117" s="95"/>
      <c r="H117" s="95"/>
      <c r="I117" s="95"/>
      <c r="J117" s="95"/>
      <c r="K117" s="95"/>
      <c r="L117" s="95"/>
      <c r="M117" s="74"/>
      <c r="N117" s="74"/>
      <c r="O117" s="91"/>
      <c r="P117" s="71"/>
      <c r="Q117" s="74"/>
    </row>
    <row r="118" spans="1:17">
      <c r="A118" s="70"/>
      <c r="B118" s="52"/>
      <c r="C118" s="70"/>
      <c r="D118" s="74"/>
      <c r="E118" s="73"/>
      <c r="F118" s="74"/>
      <c r="G118" s="95"/>
      <c r="H118" s="95"/>
      <c r="I118" s="95"/>
      <c r="J118" s="95"/>
      <c r="K118" s="95"/>
      <c r="L118" s="95"/>
      <c r="M118" s="74"/>
      <c r="N118" s="74"/>
      <c r="O118" s="91"/>
      <c r="P118" s="71"/>
      <c r="Q118" s="74"/>
    </row>
    <row r="119" spans="1:17" ht="12.75" customHeight="1">
      <c r="A119" s="70"/>
      <c r="B119" s="52"/>
      <c r="C119" s="70"/>
      <c r="D119" s="74"/>
      <c r="E119" s="73"/>
      <c r="F119" s="6" t="s">
        <v>35</v>
      </c>
      <c r="G119" s="3"/>
      <c r="H119" s="3"/>
      <c r="I119" s="3"/>
      <c r="J119" s="3"/>
      <c r="K119" s="5"/>
      <c r="L119" s="3"/>
      <c r="M119" s="74"/>
      <c r="N119" s="74"/>
      <c r="O119" s="91"/>
      <c r="P119" s="71"/>
      <c r="Q119" s="74"/>
    </row>
    <row r="120" spans="1:17">
      <c r="A120" s="70" t="s">
        <v>37</v>
      </c>
      <c r="B120" s="52"/>
      <c r="C120" s="70" t="s">
        <v>222</v>
      </c>
      <c r="D120" s="74"/>
      <c r="E120" s="73">
        <v>7.4999999999999997E-2</v>
      </c>
      <c r="F120" s="74" t="s">
        <v>24</v>
      </c>
      <c r="G120" s="93" t="s">
        <v>223</v>
      </c>
      <c r="H120" s="151" t="s">
        <v>224</v>
      </c>
      <c r="I120" s="93" t="s">
        <v>225</v>
      </c>
      <c r="J120" s="93" t="s">
        <v>225</v>
      </c>
      <c r="K120" s="93" t="s">
        <v>29</v>
      </c>
      <c r="L120" s="93"/>
      <c r="M120" s="74"/>
      <c r="N120" s="74"/>
      <c r="O120" s="91"/>
      <c r="P120" s="71" t="e">
        <f>ROUND(AVERAGE(M120:O131),3)</f>
        <v>#DIV/0!</v>
      </c>
      <c r="Q120" s="74" t="e">
        <f>ROUNDDOWN(P120*0.075,3)</f>
        <v>#DIV/0!</v>
      </c>
    </row>
    <row r="121" spans="1:17">
      <c r="A121" s="70"/>
      <c r="B121" s="52"/>
      <c r="C121" s="70"/>
      <c r="D121" s="74"/>
      <c r="E121" s="73"/>
      <c r="F121" s="74"/>
      <c r="G121" s="93"/>
      <c r="H121" s="152"/>
      <c r="I121" s="93"/>
      <c r="J121" s="93"/>
      <c r="K121" s="93"/>
      <c r="L121" s="93"/>
      <c r="M121" s="74"/>
      <c r="N121" s="74"/>
      <c r="O121" s="91"/>
      <c r="P121" s="71"/>
      <c r="Q121" s="74"/>
    </row>
    <row r="122" spans="1:17">
      <c r="A122" s="70"/>
      <c r="B122" s="52"/>
      <c r="C122" s="70"/>
      <c r="D122" s="74"/>
      <c r="E122" s="73"/>
      <c r="F122" s="74"/>
      <c r="G122" s="93"/>
      <c r="H122" s="152"/>
      <c r="I122" s="93"/>
      <c r="J122" s="93"/>
      <c r="K122" s="93"/>
      <c r="L122" s="93"/>
      <c r="M122" s="74"/>
      <c r="N122" s="74"/>
      <c r="O122" s="91"/>
      <c r="P122" s="71"/>
      <c r="Q122" s="74"/>
    </row>
    <row r="123" spans="1:17">
      <c r="A123" s="70"/>
      <c r="B123" s="52"/>
      <c r="C123" s="70"/>
      <c r="D123" s="74"/>
      <c r="E123" s="73"/>
      <c r="F123" s="74"/>
      <c r="G123" s="93"/>
      <c r="H123" s="152"/>
      <c r="I123" s="93"/>
      <c r="J123" s="93"/>
      <c r="K123" s="93"/>
      <c r="L123" s="93"/>
      <c r="M123" s="74"/>
      <c r="N123" s="74"/>
      <c r="O123" s="91"/>
      <c r="P123" s="71"/>
      <c r="Q123" s="74"/>
    </row>
    <row r="124" spans="1:17">
      <c r="A124" s="70"/>
      <c r="B124" s="52"/>
      <c r="C124" s="70"/>
      <c r="D124" s="74"/>
      <c r="E124" s="73"/>
      <c r="F124" s="74"/>
      <c r="G124" s="93"/>
      <c r="H124" s="153"/>
      <c r="I124" s="93"/>
      <c r="J124" s="93"/>
      <c r="K124" s="93"/>
      <c r="L124" s="93"/>
      <c r="M124" s="74"/>
      <c r="N124" s="74"/>
      <c r="O124" s="91"/>
      <c r="P124" s="71"/>
      <c r="Q124" s="74"/>
    </row>
    <row r="125" spans="1:17">
      <c r="A125" s="70"/>
      <c r="B125" s="52"/>
      <c r="C125" s="70"/>
      <c r="D125" s="74"/>
      <c r="E125" s="73"/>
      <c r="F125" s="74" t="s">
        <v>30</v>
      </c>
      <c r="G125" s="70" t="s">
        <v>226</v>
      </c>
      <c r="H125" s="70" t="s">
        <v>226</v>
      </c>
      <c r="I125" s="70" t="s">
        <v>226</v>
      </c>
      <c r="J125" s="70" t="s">
        <v>227</v>
      </c>
      <c r="K125" s="70" t="s">
        <v>29</v>
      </c>
      <c r="L125" s="70"/>
      <c r="M125" s="74"/>
      <c r="N125" s="74"/>
      <c r="O125" s="91"/>
      <c r="P125" s="71"/>
      <c r="Q125" s="74"/>
    </row>
    <row r="126" spans="1:17" ht="12.75" customHeight="1">
      <c r="A126" s="70"/>
      <c r="B126" s="52"/>
      <c r="C126" s="70"/>
      <c r="D126" s="74"/>
      <c r="E126" s="73"/>
      <c r="F126" s="74"/>
      <c r="G126" s="70"/>
      <c r="H126" s="70"/>
      <c r="I126" s="70"/>
      <c r="J126" s="70"/>
      <c r="K126" s="70"/>
      <c r="L126" s="70"/>
      <c r="M126" s="74"/>
      <c r="N126" s="74"/>
      <c r="O126" s="91"/>
      <c r="P126" s="71"/>
      <c r="Q126" s="74"/>
    </row>
    <row r="127" spans="1:17">
      <c r="A127" s="70"/>
      <c r="B127" s="52"/>
      <c r="C127" s="70"/>
      <c r="D127" s="74"/>
      <c r="E127" s="73"/>
      <c r="F127" s="74"/>
      <c r="G127" s="70"/>
      <c r="H127" s="70"/>
      <c r="I127" s="70"/>
      <c r="J127" s="70"/>
      <c r="K127" s="70"/>
      <c r="L127" s="70"/>
      <c r="M127" s="74"/>
      <c r="N127" s="74"/>
      <c r="O127" s="91"/>
      <c r="P127" s="71"/>
      <c r="Q127" s="74"/>
    </row>
    <row r="128" spans="1:17">
      <c r="A128" s="70"/>
      <c r="B128" s="52"/>
      <c r="C128" s="70"/>
      <c r="D128" s="74"/>
      <c r="E128" s="73"/>
      <c r="F128" s="74"/>
      <c r="G128" s="70"/>
      <c r="H128" s="70"/>
      <c r="I128" s="70"/>
      <c r="J128" s="70"/>
      <c r="K128" s="70"/>
      <c r="L128" s="70"/>
      <c r="M128" s="74"/>
      <c r="N128" s="74"/>
      <c r="O128" s="91"/>
      <c r="P128" s="71"/>
      <c r="Q128" s="74"/>
    </row>
    <row r="129" spans="1:17">
      <c r="A129" s="70"/>
      <c r="B129" s="52"/>
      <c r="C129" s="70"/>
      <c r="D129" s="74"/>
      <c r="E129" s="73"/>
      <c r="F129" s="74"/>
      <c r="G129" s="70"/>
      <c r="H129" s="70"/>
      <c r="I129" s="70"/>
      <c r="J129" s="70"/>
      <c r="K129" s="70"/>
      <c r="L129" s="70"/>
      <c r="M129" s="74"/>
      <c r="N129" s="74"/>
      <c r="O129" s="91"/>
      <c r="P129" s="71"/>
      <c r="Q129" s="74"/>
    </row>
    <row r="130" spans="1:17">
      <c r="A130" s="70"/>
      <c r="B130" s="52"/>
      <c r="C130" s="70"/>
      <c r="D130" s="74"/>
      <c r="E130" s="73"/>
      <c r="F130" s="74"/>
      <c r="G130" s="70"/>
      <c r="H130" s="70"/>
      <c r="I130" s="70"/>
      <c r="J130" s="70"/>
      <c r="K130" s="70"/>
      <c r="L130" s="70"/>
      <c r="M130" s="74"/>
      <c r="N130" s="74"/>
      <c r="O130" s="91"/>
      <c r="P130" s="71"/>
      <c r="Q130" s="74"/>
    </row>
    <row r="131" spans="1:17">
      <c r="A131" s="70"/>
      <c r="B131" s="53"/>
      <c r="C131" s="70"/>
      <c r="D131" s="74"/>
      <c r="E131" s="73"/>
      <c r="F131" s="6" t="s">
        <v>35</v>
      </c>
      <c r="G131" s="3"/>
      <c r="H131" s="3"/>
      <c r="I131" s="3"/>
      <c r="J131" s="3"/>
      <c r="K131" s="5"/>
      <c r="L131" s="3"/>
      <c r="M131" s="74"/>
      <c r="N131" s="74"/>
      <c r="O131" s="91"/>
      <c r="P131" s="71"/>
      <c r="Q131" s="74"/>
    </row>
    <row r="132" spans="1:17" ht="12.75" customHeight="1">
      <c r="A132" s="70" t="s">
        <v>37</v>
      </c>
      <c r="B132" s="51" t="s">
        <v>102</v>
      </c>
      <c r="C132" s="70" t="s">
        <v>228</v>
      </c>
      <c r="D132" s="74"/>
      <c r="E132" s="73">
        <v>7.4999999999999997E-2</v>
      </c>
      <c r="F132" s="74" t="s">
        <v>24</v>
      </c>
      <c r="G132" s="70" t="s">
        <v>229</v>
      </c>
      <c r="H132" s="70" t="s">
        <v>230</v>
      </c>
      <c r="I132" s="70" t="s">
        <v>231</v>
      </c>
      <c r="J132" s="70" t="s">
        <v>232</v>
      </c>
      <c r="K132" s="70" t="s">
        <v>29</v>
      </c>
      <c r="L132" s="70"/>
      <c r="M132" s="74"/>
      <c r="N132" s="74"/>
      <c r="O132" s="91"/>
      <c r="P132" s="71" t="e">
        <f>ROUND(AVERAGE(M132:O148),3)</f>
        <v>#DIV/0!</v>
      </c>
      <c r="Q132" s="74" t="e">
        <f>ROUNDDOWN(P132*0.075,3)</f>
        <v>#DIV/0!</v>
      </c>
    </row>
    <row r="133" spans="1:17">
      <c r="A133" s="70"/>
      <c r="B133" s="52"/>
      <c r="C133" s="70"/>
      <c r="D133" s="74"/>
      <c r="E133" s="73"/>
      <c r="F133" s="74"/>
      <c r="G133" s="70"/>
      <c r="H133" s="70"/>
      <c r="I133" s="70"/>
      <c r="J133" s="70"/>
      <c r="K133" s="70"/>
      <c r="L133" s="70"/>
      <c r="M133" s="74"/>
      <c r="N133" s="74"/>
      <c r="O133" s="91"/>
      <c r="P133" s="71"/>
      <c r="Q133" s="74"/>
    </row>
    <row r="134" spans="1:17">
      <c r="A134" s="70"/>
      <c r="B134" s="52"/>
      <c r="C134" s="70"/>
      <c r="D134" s="74"/>
      <c r="E134" s="73"/>
      <c r="F134" s="74"/>
      <c r="G134" s="70"/>
      <c r="H134" s="70"/>
      <c r="I134" s="70"/>
      <c r="J134" s="70"/>
      <c r="K134" s="70"/>
      <c r="L134" s="70"/>
      <c r="M134" s="74"/>
      <c r="N134" s="74"/>
      <c r="O134" s="91"/>
      <c r="P134" s="71"/>
      <c r="Q134" s="74"/>
    </row>
    <row r="135" spans="1:17" ht="12.75" customHeight="1">
      <c r="A135" s="70"/>
      <c r="B135" s="52"/>
      <c r="C135" s="70"/>
      <c r="D135" s="74"/>
      <c r="E135" s="73"/>
      <c r="F135" s="74"/>
      <c r="G135" s="70"/>
      <c r="H135" s="70"/>
      <c r="I135" s="70"/>
      <c r="J135" s="70"/>
      <c r="K135" s="70"/>
      <c r="L135" s="70"/>
      <c r="M135" s="74"/>
      <c r="N135" s="74"/>
      <c r="O135" s="91"/>
      <c r="P135" s="71"/>
      <c r="Q135" s="74"/>
    </row>
    <row r="136" spans="1:17">
      <c r="A136" s="70"/>
      <c r="B136" s="52"/>
      <c r="C136" s="70"/>
      <c r="D136" s="74"/>
      <c r="E136" s="73"/>
      <c r="F136" s="74"/>
      <c r="G136" s="70"/>
      <c r="H136" s="70"/>
      <c r="I136" s="70"/>
      <c r="J136" s="70"/>
      <c r="K136" s="70"/>
      <c r="L136" s="70"/>
      <c r="M136" s="74"/>
      <c r="N136" s="74"/>
      <c r="O136" s="91"/>
      <c r="P136" s="71"/>
      <c r="Q136" s="74"/>
    </row>
    <row r="137" spans="1:17">
      <c r="A137" s="70"/>
      <c r="B137" s="52"/>
      <c r="C137" s="70"/>
      <c r="D137" s="74"/>
      <c r="E137" s="73"/>
      <c r="F137" s="74"/>
      <c r="G137" s="70"/>
      <c r="H137" s="70"/>
      <c r="I137" s="70"/>
      <c r="J137" s="70"/>
      <c r="K137" s="70"/>
      <c r="L137" s="70"/>
      <c r="M137" s="74"/>
      <c r="N137" s="74"/>
      <c r="O137" s="91"/>
      <c r="P137" s="71"/>
      <c r="Q137" s="74"/>
    </row>
    <row r="138" spans="1:17">
      <c r="A138" s="70"/>
      <c r="B138" s="52"/>
      <c r="C138" s="70"/>
      <c r="D138" s="74"/>
      <c r="E138" s="73"/>
      <c r="F138" s="74"/>
      <c r="G138" s="70"/>
      <c r="H138" s="70"/>
      <c r="I138" s="70"/>
      <c r="J138" s="70"/>
      <c r="K138" s="70"/>
      <c r="L138" s="70"/>
      <c r="M138" s="74"/>
      <c r="N138" s="74"/>
      <c r="O138" s="91"/>
      <c r="P138" s="71"/>
      <c r="Q138" s="74"/>
    </row>
    <row r="139" spans="1:17">
      <c r="A139" s="70"/>
      <c r="B139" s="52"/>
      <c r="C139" s="70"/>
      <c r="D139" s="74"/>
      <c r="E139" s="73"/>
      <c r="F139" s="74"/>
      <c r="G139" s="70"/>
      <c r="H139" s="70"/>
      <c r="I139" s="70"/>
      <c r="J139" s="70"/>
      <c r="K139" s="70"/>
      <c r="L139" s="70"/>
      <c r="M139" s="74"/>
      <c r="N139" s="74"/>
      <c r="O139" s="91"/>
      <c r="P139" s="71"/>
      <c r="Q139" s="74"/>
    </row>
    <row r="140" spans="1:17">
      <c r="A140" s="70"/>
      <c r="B140" s="52"/>
      <c r="C140" s="70"/>
      <c r="D140" s="74"/>
      <c r="E140" s="73"/>
      <c r="F140" s="74"/>
      <c r="G140" s="70"/>
      <c r="H140" s="70"/>
      <c r="I140" s="70"/>
      <c r="J140" s="70"/>
      <c r="K140" s="70"/>
      <c r="L140" s="70"/>
      <c r="M140" s="74"/>
      <c r="N140" s="74"/>
      <c r="O140" s="91"/>
      <c r="P140" s="71"/>
      <c r="Q140" s="74"/>
    </row>
    <row r="141" spans="1:17">
      <c r="A141" s="70"/>
      <c r="B141" s="52"/>
      <c r="C141" s="70"/>
      <c r="D141" s="74"/>
      <c r="E141" s="73"/>
      <c r="F141" s="74" t="s">
        <v>30</v>
      </c>
      <c r="G141" s="93" t="s">
        <v>233</v>
      </c>
      <c r="H141" s="93" t="s">
        <v>234</v>
      </c>
      <c r="I141" s="93" t="s">
        <v>235</v>
      </c>
      <c r="J141" s="93" t="s">
        <v>236</v>
      </c>
      <c r="K141" s="93" t="s">
        <v>29</v>
      </c>
      <c r="L141" s="70"/>
      <c r="M141" s="74"/>
      <c r="N141" s="74"/>
      <c r="O141" s="91"/>
      <c r="P141" s="71"/>
      <c r="Q141" s="74"/>
    </row>
    <row r="142" spans="1:17">
      <c r="A142" s="70"/>
      <c r="B142" s="52"/>
      <c r="C142" s="70"/>
      <c r="D142" s="74"/>
      <c r="E142" s="73"/>
      <c r="F142" s="74"/>
      <c r="G142" s="93"/>
      <c r="H142" s="93"/>
      <c r="I142" s="93"/>
      <c r="J142" s="93"/>
      <c r="K142" s="93"/>
      <c r="L142" s="70"/>
      <c r="M142" s="74"/>
      <c r="N142" s="74"/>
      <c r="O142" s="91"/>
      <c r="P142" s="71"/>
      <c r="Q142" s="74"/>
    </row>
    <row r="143" spans="1:17" ht="12.75" customHeight="1">
      <c r="A143" s="70"/>
      <c r="B143" s="52"/>
      <c r="C143" s="70"/>
      <c r="D143" s="74"/>
      <c r="E143" s="73"/>
      <c r="F143" s="74"/>
      <c r="G143" s="93"/>
      <c r="H143" s="93"/>
      <c r="I143" s="93"/>
      <c r="J143" s="93"/>
      <c r="K143" s="93"/>
      <c r="L143" s="70"/>
      <c r="M143" s="74"/>
      <c r="N143" s="74"/>
      <c r="O143" s="91"/>
      <c r="P143" s="71"/>
      <c r="Q143" s="74"/>
    </row>
    <row r="144" spans="1:17">
      <c r="A144" s="70"/>
      <c r="B144" s="52"/>
      <c r="C144" s="70"/>
      <c r="D144" s="74"/>
      <c r="E144" s="73"/>
      <c r="F144" s="74"/>
      <c r="G144" s="93"/>
      <c r="H144" s="93"/>
      <c r="I144" s="93"/>
      <c r="J144" s="93"/>
      <c r="K144" s="93"/>
      <c r="L144" s="70"/>
      <c r="M144" s="74"/>
      <c r="N144" s="74"/>
      <c r="O144" s="91"/>
      <c r="P144" s="71"/>
      <c r="Q144" s="74"/>
    </row>
    <row r="145" spans="1:17">
      <c r="A145" s="70"/>
      <c r="B145" s="52"/>
      <c r="C145" s="70"/>
      <c r="D145" s="74"/>
      <c r="E145" s="73"/>
      <c r="F145" s="74"/>
      <c r="G145" s="93"/>
      <c r="H145" s="93"/>
      <c r="I145" s="93"/>
      <c r="J145" s="93"/>
      <c r="K145" s="93"/>
      <c r="L145" s="70"/>
      <c r="M145" s="74"/>
      <c r="N145" s="74"/>
      <c r="O145" s="91"/>
      <c r="P145" s="71"/>
      <c r="Q145" s="74"/>
    </row>
    <row r="146" spans="1:17">
      <c r="A146" s="70"/>
      <c r="B146" s="52"/>
      <c r="C146" s="70"/>
      <c r="D146" s="74"/>
      <c r="E146" s="73"/>
      <c r="F146" s="74"/>
      <c r="G146" s="93"/>
      <c r="H146" s="93"/>
      <c r="I146" s="93"/>
      <c r="J146" s="93"/>
      <c r="K146" s="93"/>
      <c r="L146" s="70"/>
      <c r="M146" s="74"/>
      <c r="N146" s="74"/>
      <c r="O146" s="91"/>
      <c r="P146" s="71"/>
      <c r="Q146" s="74"/>
    </row>
    <row r="147" spans="1:17">
      <c r="A147" s="70"/>
      <c r="B147" s="52"/>
      <c r="C147" s="70"/>
      <c r="D147" s="74"/>
      <c r="E147" s="73"/>
      <c r="F147" s="74"/>
      <c r="G147" s="93"/>
      <c r="H147" s="93"/>
      <c r="I147" s="93"/>
      <c r="J147" s="93"/>
      <c r="K147" s="93"/>
      <c r="L147" s="70"/>
      <c r="M147" s="74"/>
      <c r="N147" s="74"/>
      <c r="O147" s="91"/>
      <c r="P147" s="71"/>
      <c r="Q147" s="74"/>
    </row>
    <row r="148" spans="1:17">
      <c r="A148" s="70"/>
      <c r="B148" s="53"/>
      <c r="C148" s="70"/>
      <c r="D148" s="74"/>
      <c r="E148" s="73"/>
      <c r="F148" s="17" t="s">
        <v>35</v>
      </c>
      <c r="G148" s="3"/>
      <c r="H148" s="3"/>
      <c r="I148" s="3"/>
      <c r="J148" s="3"/>
      <c r="K148" s="5"/>
      <c r="L148" s="3"/>
      <c r="M148" s="74"/>
      <c r="N148" s="74"/>
      <c r="O148" s="91"/>
      <c r="P148" s="71"/>
      <c r="Q148" s="74"/>
    </row>
    <row r="149" spans="1:17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</row>
    <row r="150" spans="1:17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</row>
    <row r="151" spans="1:17" ht="12.95" customHeight="1">
      <c r="A151" s="162" t="s">
        <v>19</v>
      </c>
      <c r="B151" s="162" t="s">
        <v>20</v>
      </c>
      <c r="C151" s="162" t="s">
        <v>21</v>
      </c>
      <c r="D151" s="162" t="s">
        <v>22</v>
      </c>
      <c r="E151" s="162" t="s">
        <v>17</v>
      </c>
      <c r="F151" s="180" t="s">
        <v>16</v>
      </c>
      <c r="G151" s="181"/>
      <c r="H151" s="181"/>
      <c r="I151" s="181"/>
      <c r="J151" s="181"/>
      <c r="K151" s="182"/>
      <c r="L151" s="162" t="s">
        <v>5</v>
      </c>
      <c r="M151" s="162" t="s">
        <v>18</v>
      </c>
      <c r="N151" s="162"/>
      <c r="O151" s="162"/>
      <c r="P151" s="162" t="s">
        <v>1</v>
      </c>
      <c r="Q151" s="162" t="s">
        <v>0</v>
      </c>
    </row>
    <row r="152" spans="1:17" ht="12.95" customHeight="1">
      <c r="A152" s="162"/>
      <c r="B152" s="162"/>
      <c r="C152" s="162"/>
      <c r="D152" s="162"/>
      <c r="E152" s="162"/>
      <c r="F152" s="166" t="s">
        <v>6</v>
      </c>
      <c r="G152" s="183" t="s">
        <v>7</v>
      </c>
      <c r="H152" s="184" t="s">
        <v>314</v>
      </c>
      <c r="I152" s="183" t="s">
        <v>13</v>
      </c>
      <c r="J152" s="184" t="s">
        <v>14</v>
      </c>
      <c r="K152" s="183" t="s">
        <v>15</v>
      </c>
      <c r="L152" s="162"/>
      <c r="M152" s="162"/>
      <c r="N152" s="162"/>
      <c r="O152" s="162"/>
      <c r="P152" s="162"/>
      <c r="Q152" s="162"/>
    </row>
    <row r="153" spans="1:17" ht="12.95" customHeight="1">
      <c r="A153" s="162"/>
      <c r="B153" s="162"/>
      <c r="C153" s="162"/>
      <c r="D153" s="162"/>
      <c r="E153" s="162"/>
      <c r="F153" s="167"/>
      <c r="G153" s="185" t="s">
        <v>8</v>
      </c>
      <c r="H153" s="186" t="s">
        <v>315</v>
      </c>
      <c r="I153" s="185" t="s">
        <v>9</v>
      </c>
      <c r="J153" s="186" t="s">
        <v>10</v>
      </c>
      <c r="K153" s="185" t="s">
        <v>11</v>
      </c>
      <c r="L153" s="162"/>
      <c r="M153" s="47" t="s">
        <v>4</v>
      </c>
      <c r="N153" s="47" t="s">
        <v>3</v>
      </c>
      <c r="O153" s="47" t="s">
        <v>2</v>
      </c>
      <c r="P153" s="162"/>
      <c r="Q153" s="162"/>
    </row>
    <row r="154" spans="1:17" ht="12.75" customHeight="1">
      <c r="A154" s="53" t="s">
        <v>37</v>
      </c>
      <c r="B154" s="52" t="s">
        <v>102</v>
      </c>
      <c r="C154" s="53" t="s">
        <v>237</v>
      </c>
      <c r="D154" s="68"/>
      <c r="E154" s="76">
        <v>7.4999999999999997E-2</v>
      </c>
      <c r="F154" s="100" t="s">
        <v>24</v>
      </c>
      <c r="G154" s="53" t="s">
        <v>104</v>
      </c>
      <c r="H154" s="53" t="s">
        <v>238</v>
      </c>
      <c r="I154" s="53" t="s">
        <v>239</v>
      </c>
      <c r="J154" s="53" t="s">
        <v>240</v>
      </c>
      <c r="K154" s="53" t="s">
        <v>29</v>
      </c>
      <c r="L154" s="53"/>
      <c r="M154" s="100"/>
      <c r="N154" s="100"/>
      <c r="O154" s="96"/>
      <c r="P154" s="98" t="e">
        <f>ROUND(AVERAGE(M154:O173),3)</f>
        <v>#DIV/0!</v>
      </c>
      <c r="Q154" s="100" t="e">
        <f>ROUNDDOWN(P154*0.075, 3)</f>
        <v>#DIV/0!</v>
      </c>
    </row>
    <row r="155" spans="1:17">
      <c r="A155" s="70"/>
      <c r="B155" s="52"/>
      <c r="C155" s="70"/>
      <c r="D155" s="74"/>
      <c r="E155" s="73"/>
      <c r="F155" s="72"/>
      <c r="G155" s="70"/>
      <c r="H155" s="70"/>
      <c r="I155" s="70"/>
      <c r="J155" s="70"/>
      <c r="K155" s="70"/>
      <c r="L155" s="70"/>
      <c r="M155" s="72"/>
      <c r="N155" s="72"/>
      <c r="O155" s="97"/>
      <c r="P155" s="99"/>
      <c r="Q155" s="72"/>
    </row>
    <row r="156" spans="1:17">
      <c r="A156" s="70"/>
      <c r="B156" s="52"/>
      <c r="C156" s="70"/>
      <c r="D156" s="74"/>
      <c r="E156" s="73"/>
      <c r="F156" s="72"/>
      <c r="G156" s="70"/>
      <c r="H156" s="70"/>
      <c r="I156" s="70"/>
      <c r="J156" s="70"/>
      <c r="K156" s="70"/>
      <c r="L156" s="70"/>
      <c r="M156" s="72"/>
      <c r="N156" s="72"/>
      <c r="O156" s="97"/>
      <c r="P156" s="99"/>
      <c r="Q156" s="72"/>
    </row>
    <row r="157" spans="1:17">
      <c r="A157" s="70"/>
      <c r="B157" s="52"/>
      <c r="C157" s="70"/>
      <c r="D157" s="74"/>
      <c r="E157" s="73"/>
      <c r="F157" s="72"/>
      <c r="G157" s="70"/>
      <c r="H157" s="70"/>
      <c r="I157" s="70"/>
      <c r="J157" s="70"/>
      <c r="K157" s="70"/>
      <c r="L157" s="70"/>
      <c r="M157" s="72"/>
      <c r="N157" s="72"/>
      <c r="O157" s="97"/>
      <c r="P157" s="99"/>
      <c r="Q157" s="72"/>
    </row>
    <row r="158" spans="1:17">
      <c r="A158" s="70"/>
      <c r="B158" s="52"/>
      <c r="C158" s="70"/>
      <c r="D158" s="74"/>
      <c r="E158" s="73"/>
      <c r="F158" s="72"/>
      <c r="G158" s="70"/>
      <c r="H158" s="70"/>
      <c r="I158" s="70"/>
      <c r="J158" s="70"/>
      <c r="K158" s="70"/>
      <c r="L158" s="70"/>
      <c r="M158" s="72"/>
      <c r="N158" s="72"/>
      <c r="O158" s="97"/>
      <c r="P158" s="99"/>
      <c r="Q158" s="72"/>
    </row>
    <row r="159" spans="1:17">
      <c r="A159" s="70"/>
      <c r="B159" s="52"/>
      <c r="C159" s="70"/>
      <c r="D159" s="74"/>
      <c r="E159" s="73"/>
      <c r="F159" s="72"/>
      <c r="G159" s="70"/>
      <c r="H159" s="70"/>
      <c r="I159" s="70"/>
      <c r="J159" s="70"/>
      <c r="K159" s="70"/>
      <c r="L159" s="70"/>
      <c r="M159" s="72"/>
      <c r="N159" s="72"/>
      <c r="O159" s="97"/>
      <c r="P159" s="99"/>
      <c r="Q159" s="72"/>
    </row>
    <row r="160" spans="1:17">
      <c r="A160" s="70"/>
      <c r="B160" s="52"/>
      <c r="C160" s="70"/>
      <c r="D160" s="74"/>
      <c r="E160" s="73"/>
      <c r="F160" s="72"/>
      <c r="G160" s="70"/>
      <c r="H160" s="70"/>
      <c r="I160" s="70"/>
      <c r="J160" s="70"/>
      <c r="K160" s="70"/>
      <c r="L160" s="70"/>
      <c r="M160" s="72"/>
      <c r="N160" s="72"/>
      <c r="O160" s="97"/>
      <c r="P160" s="99"/>
      <c r="Q160" s="72"/>
    </row>
    <row r="161" spans="1:17">
      <c r="A161" s="70"/>
      <c r="B161" s="52"/>
      <c r="C161" s="70"/>
      <c r="D161" s="74"/>
      <c r="E161" s="73"/>
      <c r="F161" s="72"/>
      <c r="G161" s="70"/>
      <c r="H161" s="70"/>
      <c r="I161" s="70"/>
      <c r="J161" s="70"/>
      <c r="K161" s="70"/>
      <c r="L161" s="70"/>
      <c r="M161" s="72"/>
      <c r="N161" s="72"/>
      <c r="O161" s="97"/>
      <c r="P161" s="99"/>
      <c r="Q161" s="72"/>
    </row>
    <row r="162" spans="1:17">
      <c r="A162" s="70"/>
      <c r="B162" s="52"/>
      <c r="C162" s="70"/>
      <c r="D162" s="74"/>
      <c r="E162" s="73"/>
      <c r="F162" s="72"/>
      <c r="G162" s="70"/>
      <c r="H162" s="70"/>
      <c r="I162" s="70"/>
      <c r="J162" s="70"/>
      <c r="K162" s="70"/>
      <c r="L162" s="70"/>
      <c r="M162" s="72"/>
      <c r="N162" s="72"/>
      <c r="O162" s="97"/>
      <c r="P162" s="99"/>
      <c r="Q162" s="72"/>
    </row>
    <row r="163" spans="1:17">
      <c r="A163" s="70"/>
      <c r="B163" s="52"/>
      <c r="C163" s="70"/>
      <c r="D163" s="74"/>
      <c r="E163" s="73"/>
      <c r="F163" s="74" t="s">
        <v>30</v>
      </c>
      <c r="G163" s="70" t="s">
        <v>241</v>
      </c>
      <c r="H163" s="70" t="s">
        <v>242</v>
      </c>
      <c r="I163" s="70" t="s">
        <v>243</v>
      </c>
      <c r="J163" s="70" t="s">
        <v>244</v>
      </c>
      <c r="K163" s="70" t="s">
        <v>29</v>
      </c>
      <c r="L163" s="70"/>
      <c r="M163" s="72"/>
      <c r="N163" s="72"/>
      <c r="O163" s="97"/>
      <c r="P163" s="99"/>
      <c r="Q163" s="72"/>
    </row>
    <row r="164" spans="1:17">
      <c r="A164" s="70"/>
      <c r="B164" s="52"/>
      <c r="C164" s="70"/>
      <c r="D164" s="74"/>
      <c r="E164" s="73"/>
      <c r="F164" s="74"/>
      <c r="G164" s="70"/>
      <c r="H164" s="70"/>
      <c r="I164" s="70"/>
      <c r="J164" s="70"/>
      <c r="K164" s="70"/>
      <c r="L164" s="70"/>
      <c r="M164" s="72"/>
      <c r="N164" s="72"/>
      <c r="O164" s="97"/>
      <c r="P164" s="99"/>
      <c r="Q164" s="72"/>
    </row>
    <row r="165" spans="1:17" ht="12.75" customHeight="1">
      <c r="A165" s="70"/>
      <c r="B165" s="52"/>
      <c r="C165" s="70"/>
      <c r="D165" s="74"/>
      <c r="E165" s="73"/>
      <c r="F165" s="74"/>
      <c r="G165" s="70"/>
      <c r="H165" s="70"/>
      <c r="I165" s="70"/>
      <c r="J165" s="70"/>
      <c r="K165" s="70"/>
      <c r="L165" s="70"/>
      <c r="M165" s="72"/>
      <c r="N165" s="72"/>
      <c r="O165" s="97"/>
      <c r="P165" s="99"/>
      <c r="Q165" s="72"/>
    </row>
    <row r="166" spans="1:17">
      <c r="A166" s="70"/>
      <c r="B166" s="52"/>
      <c r="C166" s="70"/>
      <c r="D166" s="74"/>
      <c r="E166" s="73"/>
      <c r="F166" s="74"/>
      <c r="G166" s="70"/>
      <c r="H166" s="70"/>
      <c r="I166" s="70"/>
      <c r="J166" s="70"/>
      <c r="K166" s="70"/>
      <c r="L166" s="70"/>
      <c r="M166" s="72"/>
      <c r="N166" s="72"/>
      <c r="O166" s="97"/>
      <c r="P166" s="99"/>
      <c r="Q166" s="72"/>
    </row>
    <row r="167" spans="1:17">
      <c r="A167" s="70"/>
      <c r="B167" s="52"/>
      <c r="C167" s="70"/>
      <c r="D167" s="74"/>
      <c r="E167" s="73"/>
      <c r="F167" s="74"/>
      <c r="G167" s="70"/>
      <c r="H167" s="70"/>
      <c r="I167" s="70"/>
      <c r="J167" s="70"/>
      <c r="K167" s="70"/>
      <c r="L167" s="70"/>
      <c r="M167" s="72"/>
      <c r="N167" s="72"/>
      <c r="O167" s="97"/>
      <c r="P167" s="99"/>
      <c r="Q167" s="72"/>
    </row>
    <row r="168" spans="1:17">
      <c r="A168" s="70"/>
      <c r="B168" s="52"/>
      <c r="C168" s="70"/>
      <c r="D168" s="74"/>
      <c r="E168" s="73"/>
      <c r="F168" s="74"/>
      <c r="G168" s="70"/>
      <c r="H168" s="70"/>
      <c r="I168" s="70"/>
      <c r="J168" s="70"/>
      <c r="K168" s="70"/>
      <c r="L168" s="70"/>
      <c r="M168" s="72"/>
      <c r="N168" s="72"/>
      <c r="O168" s="97"/>
      <c r="P168" s="99"/>
      <c r="Q168" s="72"/>
    </row>
    <row r="169" spans="1:17">
      <c r="A169" s="70"/>
      <c r="B169" s="52"/>
      <c r="C169" s="70"/>
      <c r="D169" s="74"/>
      <c r="E169" s="73"/>
      <c r="F169" s="74"/>
      <c r="G169" s="70"/>
      <c r="H169" s="70"/>
      <c r="I169" s="70"/>
      <c r="J169" s="70"/>
      <c r="K169" s="70"/>
      <c r="L169" s="70"/>
      <c r="M169" s="72"/>
      <c r="N169" s="72"/>
      <c r="O169" s="97"/>
      <c r="P169" s="99"/>
      <c r="Q169" s="72"/>
    </row>
    <row r="170" spans="1:17">
      <c r="A170" s="70"/>
      <c r="B170" s="52"/>
      <c r="C170" s="70"/>
      <c r="D170" s="74"/>
      <c r="E170" s="73"/>
      <c r="F170" s="74"/>
      <c r="G170" s="70"/>
      <c r="H170" s="70"/>
      <c r="I170" s="70"/>
      <c r="J170" s="70"/>
      <c r="K170" s="70"/>
      <c r="L170" s="70"/>
      <c r="M170" s="72"/>
      <c r="N170" s="72"/>
      <c r="O170" s="97"/>
      <c r="P170" s="99"/>
      <c r="Q170" s="72"/>
    </row>
    <row r="171" spans="1:17">
      <c r="A171" s="70"/>
      <c r="B171" s="52"/>
      <c r="C171" s="70"/>
      <c r="D171" s="74"/>
      <c r="E171" s="73"/>
      <c r="F171" s="74"/>
      <c r="G171" s="70"/>
      <c r="H171" s="70"/>
      <c r="I171" s="70"/>
      <c r="J171" s="70"/>
      <c r="K171" s="70"/>
      <c r="L171" s="70"/>
      <c r="M171" s="72"/>
      <c r="N171" s="72"/>
      <c r="O171" s="97"/>
      <c r="P171" s="99"/>
      <c r="Q171" s="72"/>
    </row>
    <row r="172" spans="1:17">
      <c r="A172" s="70"/>
      <c r="B172" s="52"/>
      <c r="C172" s="70"/>
      <c r="D172" s="74"/>
      <c r="E172" s="73"/>
      <c r="F172" s="74"/>
      <c r="G172" s="70"/>
      <c r="H172" s="70"/>
      <c r="I172" s="70"/>
      <c r="J172" s="70"/>
      <c r="K172" s="70"/>
      <c r="L172" s="70"/>
      <c r="M172" s="72"/>
      <c r="N172" s="72"/>
      <c r="O172" s="97"/>
      <c r="P172" s="99"/>
      <c r="Q172" s="72"/>
    </row>
    <row r="173" spans="1:17" ht="8.1" customHeight="1">
      <c r="A173" s="70"/>
      <c r="B173" s="52"/>
      <c r="C173" s="70"/>
      <c r="D173" s="74"/>
      <c r="E173" s="73"/>
      <c r="F173" s="179" t="s">
        <v>35</v>
      </c>
      <c r="G173" s="3"/>
      <c r="H173" s="3"/>
      <c r="I173" s="3"/>
      <c r="J173" s="3"/>
      <c r="K173" s="5"/>
      <c r="L173" s="3"/>
      <c r="M173" s="72"/>
      <c r="N173" s="72"/>
      <c r="O173" s="97"/>
      <c r="P173" s="99"/>
      <c r="Q173" s="72"/>
    </row>
    <row r="174" spans="1:17">
      <c r="A174" s="70" t="s">
        <v>37</v>
      </c>
      <c r="B174" s="52"/>
      <c r="C174" s="70" t="s">
        <v>245</v>
      </c>
      <c r="D174" s="74"/>
      <c r="E174" s="73">
        <v>7.4999999999999997E-2</v>
      </c>
      <c r="F174" s="74" t="s">
        <v>24</v>
      </c>
      <c r="G174" s="70" t="s">
        <v>246</v>
      </c>
      <c r="H174" s="70" t="s">
        <v>247</v>
      </c>
      <c r="I174" s="70" t="s">
        <v>248</v>
      </c>
      <c r="J174" s="70" t="s">
        <v>249</v>
      </c>
      <c r="K174" s="70" t="s">
        <v>29</v>
      </c>
      <c r="L174" s="70"/>
      <c r="M174" s="72"/>
      <c r="N174" s="72"/>
      <c r="O174" s="97"/>
      <c r="P174" s="99" t="e">
        <f>ROUND(AVERAGE(M174:O190),3)</f>
        <v>#DIV/0!</v>
      </c>
      <c r="Q174" s="72" t="e">
        <f>ROUNDDOWN(P174*0.075,3)</f>
        <v>#DIV/0!</v>
      </c>
    </row>
    <row r="175" spans="1:17" ht="12.75" customHeight="1">
      <c r="A175" s="70"/>
      <c r="B175" s="52"/>
      <c r="C175" s="70"/>
      <c r="D175" s="74"/>
      <c r="E175" s="73"/>
      <c r="F175" s="74"/>
      <c r="G175" s="70"/>
      <c r="H175" s="70"/>
      <c r="I175" s="70"/>
      <c r="J175" s="70"/>
      <c r="K175" s="70"/>
      <c r="L175" s="70"/>
      <c r="M175" s="72"/>
      <c r="N175" s="72"/>
      <c r="O175" s="97"/>
      <c r="P175" s="99"/>
      <c r="Q175" s="72"/>
    </row>
    <row r="176" spans="1:17">
      <c r="A176" s="70"/>
      <c r="B176" s="52"/>
      <c r="C176" s="70"/>
      <c r="D176" s="74"/>
      <c r="E176" s="73"/>
      <c r="F176" s="74"/>
      <c r="G176" s="70"/>
      <c r="H176" s="70"/>
      <c r="I176" s="70"/>
      <c r="J176" s="70"/>
      <c r="K176" s="70"/>
      <c r="L176" s="70"/>
      <c r="M176" s="72"/>
      <c r="N176" s="72"/>
      <c r="O176" s="97"/>
      <c r="P176" s="99"/>
      <c r="Q176" s="72"/>
    </row>
    <row r="177" spans="1:17">
      <c r="A177" s="70"/>
      <c r="B177" s="52"/>
      <c r="C177" s="70"/>
      <c r="D177" s="74"/>
      <c r="E177" s="73"/>
      <c r="F177" s="74"/>
      <c r="G177" s="70"/>
      <c r="H177" s="70"/>
      <c r="I177" s="70"/>
      <c r="J177" s="70"/>
      <c r="K177" s="70"/>
      <c r="L177" s="70"/>
      <c r="M177" s="72"/>
      <c r="N177" s="72"/>
      <c r="O177" s="97"/>
      <c r="P177" s="99"/>
      <c r="Q177" s="72"/>
    </row>
    <row r="178" spans="1:17">
      <c r="A178" s="70"/>
      <c r="B178" s="52"/>
      <c r="C178" s="70"/>
      <c r="D178" s="74"/>
      <c r="E178" s="73"/>
      <c r="F178" s="74"/>
      <c r="G178" s="70"/>
      <c r="H178" s="70"/>
      <c r="I178" s="70"/>
      <c r="J178" s="70"/>
      <c r="K178" s="70"/>
      <c r="L178" s="70"/>
      <c r="M178" s="72"/>
      <c r="N178" s="72"/>
      <c r="O178" s="97"/>
      <c r="P178" s="99"/>
      <c r="Q178" s="72"/>
    </row>
    <row r="179" spans="1:17">
      <c r="A179" s="70"/>
      <c r="B179" s="52"/>
      <c r="C179" s="70"/>
      <c r="D179" s="74"/>
      <c r="E179" s="73"/>
      <c r="F179" s="74"/>
      <c r="G179" s="70"/>
      <c r="H179" s="70"/>
      <c r="I179" s="70"/>
      <c r="J179" s="70"/>
      <c r="K179" s="70"/>
      <c r="L179" s="70"/>
      <c r="M179" s="72"/>
      <c r="N179" s="72"/>
      <c r="O179" s="97"/>
      <c r="P179" s="99"/>
      <c r="Q179" s="72"/>
    </row>
    <row r="180" spans="1:17">
      <c r="A180" s="70"/>
      <c r="B180" s="52"/>
      <c r="C180" s="70"/>
      <c r="D180" s="74"/>
      <c r="E180" s="73"/>
      <c r="F180" s="74"/>
      <c r="G180" s="70"/>
      <c r="H180" s="70"/>
      <c r="I180" s="70"/>
      <c r="J180" s="70"/>
      <c r="K180" s="70"/>
      <c r="L180" s="70"/>
      <c r="M180" s="72"/>
      <c r="N180" s="72"/>
      <c r="O180" s="97"/>
      <c r="P180" s="99"/>
      <c r="Q180" s="72"/>
    </row>
    <row r="181" spans="1:17">
      <c r="A181" s="70"/>
      <c r="B181" s="52"/>
      <c r="C181" s="70"/>
      <c r="D181" s="74"/>
      <c r="E181" s="73"/>
      <c r="F181" s="74"/>
      <c r="G181" s="70"/>
      <c r="H181" s="70"/>
      <c r="I181" s="70"/>
      <c r="J181" s="70"/>
      <c r="K181" s="70"/>
      <c r="L181" s="70"/>
      <c r="M181" s="72"/>
      <c r="N181" s="72"/>
      <c r="O181" s="97"/>
      <c r="P181" s="99"/>
      <c r="Q181" s="72"/>
    </row>
    <row r="182" spans="1:17" ht="12.75" customHeight="1">
      <c r="A182" s="70"/>
      <c r="B182" s="52"/>
      <c r="C182" s="70"/>
      <c r="D182" s="74"/>
      <c r="E182" s="73"/>
      <c r="F182" s="74"/>
      <c r="G182" s="70"/>
      <c r="H182" s="70"/>
      <c r="I182" s="70"/>
      <c r="J182" s="70"/>
      <c r="K182" s="70"/>
      <c r="L182" s="70"/>
      <c r="M182" s="72"/>
      <c r="N182" s="72"/>
      <c r="O182" s="97"/>
      <c r="P182" s="99"/>
      <c r="Q182" s="72"/>
    </row>
    <row r="183" spans="1:17">
      <c r="A183" s="70"/>
      <c r="B183" s="52"/>
      <c r="C183" s="70"/>
      <c r="D183" s="74"/>
      <c r="E183" s="73"/>
      <c r="F183" s="74"/>
      <c r="G183" s="70"/>
      <c r="H183" s="70"/>
      <c r="I183" s="70"/>
      <c r="J183" s="70"/>
      <c r="K183" s="70"/>
      <c r="L183" s="70"/>
      <c r="M183" s="72"/>
      <c r="N183" s="72"/>
      <c r="O183" s="97"/>
      <c r="P183" s="99"/>
      <c r="Q183" s="72"/>
    </row>
    <row r="184" spans="1:17">
      <c r="A184" s="70"/>
      <c r="B184" s="52"/>
      <c r="C184" s="70"/>
      <c r="D184" s="74"/>
      <c r="E184" s="73"/>
      <c r="F184" s="74" t="s">
        <v>30</v>
      </c>
      <c r="G184" s="51" t="s">
        <v>250</v>
      </c>
      <c r="H184" s="70" t="s">
        <v>251</v>
      </c>
      <c r="I184" s="70" t="s">
        <v>252</v>
      </c>
      <c r="J184" s="70" t="s">
        <v>253</v>
      </c>
      <c r="K184" s="70" t="s">
        <v>29</v>
      </c>
      <c r="L184" s="70"/>
      <c r="M184" s="72"/>
      <c r="N184" s="72"/>
      <c r="O184" s="97"/>
      <c r="P184" s="99"/>
      <c r="Q184" s="72"/>
    </row>
    <row r="185" spans="1:17">
      <c r="A185" s="70"/>
      <c r="B185" s="52"/>
      <c r="C185" s="70"/>
      <c r="D185" s="74"/>
      <c r="E185" s="73"/>
      <c r="F185" s="74"/>
      <c r="G185" s="52"/>
      <c r="H185" s="70"/>
      <c r="I185" s="70"/>
      <c r="J185" s="70"/>
      <c r="K185" s="70"/>
      <c r="L185" s="70"/>
      <c r="M185" s="72"/>
      <c r="N185" s="72"/>
      <c r="O185" s="97"/>
      <c r="P185" s="99"/>
      <c r="Q185" s="72"/>
    </row>
    <row r="186" spans="1:17">
      <c r="A186" s="70"/>
      <c r="B186" s="52"/>
      <c r="C186" s="70"/>
      <c r="D186" s="74"/>
      <c r="E186" s="73"/>
      <c r="F186" s="74"/>
      <c r="G186" s="52"/>
      <c r="H186" s="70"/>
      <c r="I186" s="70"/>
      <c r="J186" s="70"/>
      <c r="K186" s="70"/>
      <c r="L186" s="70"/>
      <c r="M186" s="72"/>
      <c r="N186" s="72"/>
      <c r="O186" s="97"/>
      <c r="P186" s="99"/>
      <c r="Q186" s="72"/>
    </row>
    <row r="187" spans="1:17">
      <c r="A187" s="70"/>
      <c r="B187" s="52"/>
      <c r="C187" s="70"/>
      <c r="D187" s="74"/>
      <c r="E187" s="73"/>
      <c r="F187" s="74"/>
      <c r="G187" s="52"/>
      <c r="H187" s="70"/>
      <c r="I187" s="70"/>
      <c r="J187" s="70"/>
      <c r="K187" s="70"/>
      <c r="L187" s="70"/>
      <c r="M187" s="72"/>
      <c r="N187" s="72"/>
      <c r="O187" s="97"/>
      <c r="P187" s="99"/>
      <c r="Q187" s="72"/>
    </row>
    <row r="188" spans="1:17">
      <c r="A188" s="70"/>
      <c r="B188" s="52"/>
      <c r="C188" s="70"/>
      <c r="D188" s="74"/>
      <c r="E188" s="73"/>
      <c r="F188" s="74"/>
      <c r="G188" s="52"/>
      <c r="H188" s="70"/>
      <c r="I188" s="70"/>
      <c r="J188" s="70"/>
      <c r="K188" s="70"/>
      <c r="L188" s="70"/>
      <c r="M188" s="72"/>
      <c r="N188" s="72"/>
      <c r="O188" s="97"/>
      <c r="P188" s="99"/>
      <c r="Q188" s="72"/>
    </row>
    <row r="189" spans="1:17" ht="12.75" customHeight="1">
      <c r="A189" s="70"/>
      <c r="B189" s="52"/>
      <c r="C189" s="70"/>
      <c r="D189" s="74"/>
      <c r="E189" s="73"/>
      <c r="F189" s="74"/>
      <c r="G189" s="52"/>
      <c r="H189" s="70"/>
      <c r="I189" s="70"/>
      <c r="J189" s="70"/>
      <c r="K189" s="70"/>
      <c r="L189" s="70"/>
      <c r="M189" s="72"/>
      <c r="N189" s="72"/>
      <c r="O189" s="97"/>
      <c r="P189" s="99"/>
      <c r="Q189" s="72"/>
    </row>
    <row r="190" spans="1:17" ht="8.1" customHeight="1">
      <c r="A190" s="70"/>
      <c r="B190" s="53"/>
      <c r="C190" s="70"/>
      <c r="D190" s="74"/>
      <c r="E190" s="73"/>
      <c r="F190" s="179" t="s">
        <v>35</v>
      </c>
      <c r="G190" s="3"/>
      <c r="H190" s="3"/>
      <c r="I190" s="3"/>
      <c r="J190" s="3"/>
      <c r="K190" s="5"/>
      <c r="L190" s="3"/>
      <c r="M190" s="72"/>
      <c r="N190" s="72"/>
      <c r="O190" s="97"/>
      <c r="P190" s="99"/>
      <c r="Q190" s="72"/>
    </row>
    <row r="191" spans="1:17" ht="12.75" customHeight="1">
      <c r="A191" s="70" t="s">
        <v>37</v>
      </c>
      <c r="B191" s="51" t="s">
        <v>130</v>
      </c>
      <c r="C191" s="70" t="s">
        <v>317</v>
      </c>
      <c r="D191" s="101"/>
      <c r="E191" s="102">
        <v>7.4999999999999997E-2</v>
      </c>
      <c r="F191" s="74" t="s">
        <v>24</v>
      </c>
      <c r="G191" s="70" t="s">
        <v>254</v>
      </c>
      <c r="H191" s="70" t="s">
        <v>255</v>
      </c>
      <c r="I191" s="70" t="s">
        <v>256</v>
      </c>
      <c r="J191" s="70" t="s">
        <v>257</v>
      </c>
      <c r="K191" s="70" t="s">
        <v>29</v>
      </c>
      <c r="L191" s="70"/>
      <c r="M191" s="74"/>
      <c r="N191" s="74"/>
      <c r="O191" s="91"/>
      <c r="P191" s="71" t="e">
        <f>ROUND(AVERAGE(M191:O203),3)</f>
        <v>#DIV/0!</v>
      </c>
      <c r="Q191" s="119" t="e">
        <f>ROUNDDOWN(P191*0.075,3)</f>
        <v>#DIV/0!</v>
      </c>
    </row>
    <row r="192" spans="1:17">
      <c r="A192" s="70"/>
      <c r="B192" s="52"/>
      <c r="C192" s="70"/>
      <c r="D192" s="101"/>
      <c r="E192" s="103"/>
      <c r="F192" s="74"/>
      <c r="G192" s="70"/>
      <c r="H192" s="70"/>
      <c r="I192" s="70"/>
      <c r="J192" s="70"/>
      <c r="K192" s="70"/>
      <c r="L192" s="70"/>
      <c r="M192" s="74"/>
      <c r="N192" s="74"/>
      <c r="O192" s="91"/>
      <c r="P192" s="71"/>
      <c r="Q192" s="120"/>
    </row>
    <row r="193" spans="1:17">
      <c r="A193" s="70"/>
      <c r="B193" s="52"/>
      <c r="C193" s="70"/>
      <c r="D193" s="101"/>
      <c r="E193" s="103"/>
      <c r="F193" s="74"/>
      <c r="G193" s="70"/>
      <c r="H193" s="70"/>
      <c r="I193" s="70"/>
      <c r="J193" s="70"/>
      <c r="K193" s="70"/>
      <c r="L193" s="70"/>
      <c r="M193" s="74"/>
      <c r="N193" s="74"/>
      <c r="O193" s="91"/>
      <c r="P193" s="71"/>
      <c r="Q193" s="120"/>
    </row>
    <row r="194" spans="1:17">
      <c r="A194" s="70"/>
      <c r="B194" s="52"/>
      <c r="C194" s="70"/>
      <c r="D194" s="101"/>
      <c r="E194" s="103"/>
      <c r="F194" s="74"/>
      <c r="G194" s="70"/>
      <c r="H194" s="70"/>
      <c r="I194" s="70"/>
      <c r="J194" s="70"/>
      <c r="K194" s="70"/>
      <c r="L194" s="70"/>
      <c r="M194" s="74"/>
      <c r="N194" s="74"/>
      <c r="O194" s="91"/>
      <c r="P194" s="71"/>
      <c r="Q194" s="120"/>
    </row>
    <row r="195" spans="1:17" ht="12.75" customHeight="1">
      <c r="A195" s="70"/>
      <c r="B195" s="52"/>
      <c r="C195" s="70"/>
      <c r="D195" s="101"/>
      <c r="E195" s="103"/>
      <c r="F195" s="74"/>
      <c r="G195" s="70"/>
      <c r="H195" s="70"/>
      <c r="I195" s="70"/>
      <c r="J195" s="70"/>
      <c r="K195" s="70"/>
      <c r="L195" s="70"/>
      <c r="M195" s="74"/>
      <c r="N195" s="74"/>
      <c r="O195" s="91"/>
      <c r="P195" s="71"/>
      <c r="Q195" s="120"/>
    </row>
    <row r="196" spans="1:17">
      <c r="A196" s="70"/>
      <c r="B196" s="52"/>
      <c r="C196" s="70"/>
      <c r="D196" s="101"/>
      <c r="E196" s="103"/>
      <c r="F196" s="74"/>
      <c r="G196" s="70"/>
      <c r="H196" s="70"/>
      <c r="I196" s="70"/>
      <c r="J196" s="70"/>
      <c r="K196" s="70"/>
      <c r="L196" s="70"/>
      <c r="M196" s="74"/>
      <c r="N196" s="74"/>
      <c r="O196" s="91"/>
      <c r="P196" s="71"/>
      <c r="Q196" s="120"/>
    </row>
    <row r="197" spans="1:17">
      <c r="A197" s="70"/>
      <c r="B197" s="52"/>
      <c r="C197" s="70"/>
      <c r="D197" s="101"/>
      <c r="E197" s="103"/>
      <c r="F197" s="74"/>
      <c r="G197" s="70"/>
      <c r="H197" s="70"/>
      <c r="I197" s="70"/>
      <c r="J197" s="70"/>
      <c r="K197" s="70"/>
      <c r="L197" s="70"/>
      <c r="M197" s="74"/>
      <c r="N197" s="74"/>
      <c r="O197" s="91"/>
      <c r="P197" s="71"/>
      <c r="Q197" s="120"/>
    </row>
    <row r="198" spans="1:17">
      <c r="A198" s="70"/>
      <c r="B198" s="52"/>
      <c r="C198" s="70"/>
      <c r="D198" s="101"/>
      <c r="E198" s="103"/>
      <c r="F198" s="66" t="s">
        <v>30</v>
      </c>
      <c r="G198" s="70" t="s">
        <v>258</v>
      </c>
      <c r="H198" s="70" t="s">
        <v>259</v>
      </c>
      <c r="I198" s="70" t="s">
        <v>260</v>
      </c>
      <c r="J198" s="70" t="s">
        <v>129</v>
      </c>
      <c r="K198" s="70" t="s">
        <v>29</v>
      </c>
      <c r="L198" s="70"/>
      <c r="M198" s="74"/>
      <c r="N198" s="74"/>
      <c r="O198" s="91"/>
      <c r="P198" s="71"/>
      <c r="Q198" s="120"/>
    </row>
    <row r="199" spans="1:17">
      <c r="A199" s="70"/>
      <c r="B199" s="52"/>
      <c r="C199" s="70"/>
      <c r="D199" s="101"/>
      <c r="E199" s="103"/>
      <c r="F199" s="67"/>
      <c r="G199" s="70"/>
      <c r="H199" s="70"/>
      <c r="I199" s="70"/>
      <c r="J199" s="70"/>
      <c r="K199" s="70"/>
      <c r="L199" s="70"/>
      <c r="M199" s="74"/>
      <c r="N199" s="74"/>
      <c r="O199" s="91"/>
      <c r="P199" s="71"/>
      <c r="Q199" s="120"/>
    </row>
    <row r="200" spans="1:17">
      <c r="A200" s="70"/>
      <c r="B200" s="52"/>
      <c r="C200" s="70"/>
      <c r="D200" s="101"/>
      <c r="E200" s="103"/>
      <c r="F200" s="67"/>
      <c r="G200" s="70"/>
      <c r="H200" s="70"/>
      <c r="I200" s="70"/>
      <c r="J200" s="70"/>
      <c r="K200" s="70"/>
      <c r="L200" s="70"/>
      <c r="M200" s="74"/>
      <c r="N200" s="74"/>
      <c r="O200" s="91"/>
      <c r="P200" s="71"/>
      <c r="Q200" s="120"/>
    </row>
    <row r="201" spans="1:17">
      <c r="A201" s="70"/>
      <c r="B201" s="52"/>
      <c r="C201" s="70"/>
      <c r="D201" s="101"/>
      <c r="E201" s="103"/>
      <c r="F201" s="67"/>
      <c r="G201" s="70"/>
      <c r="H201" s="70"/>
      <c r="I201" s="70"/>
      <c r="J201" s="70"/>
      <c r="K201" s="70"/>
      <c r="L201" s="70"/>
      <c r="M201" s="74"/>
      <c r="N201" s="74"/>
      <c r="O201" s="91"/>
      <c r="P201" s="71"/>
      <c r="Q201" s="120"/>
    </row>
    <row r="202" spans="1:17" ht="12.75" customHeight="1">
      <c r="A202" s="70"/>
      <c r="B202" s="52"/>
      <c r="C202" s="70"/>
      <c r="D202" s="101"/>
      <c r="E202" s="103"/>
      <c r="F202" s="67"/>
      <c r="G202" s="70"/>
      <c r="H202" s="70"/>
      <c r="I202" s="70"/>
      <c r="J202" s="70"/>
      <c r="K202" s="70"/>
      <c r="L202" s="70"/>
      <c r="M202" s="74"/>
      <c r="N202" s="74"/>
      <c r="O202" s="91"/>
      <c r="P202" s="71"/>
      <c r="Q202" s="120"/>
    </row>
    <row r="203" spans="1:17" ht="8.1" customHeight="1">
      <c r="A203" s="70"/>
      <c r="B203" s="52"/>
      <c r="C203" s="70"/>
      <c r="D203" s="101"/>
      <c r="E203" s="104"/>
      <c r="F203" s="46" t="s">
        <v>35</v>
      </c>
      <c r="G203" s="3"/>
      <c r="H203" s="3"/>
      <c r="I203" s="3"/>
      <c r="J203" s="3"/>
      <c r="K203" s="5"/>
      <c r="L203" s="3"/>
      <c r="M203" s="74"/>
      <c r="N203" s="74"/>
      <c r="O203" s="91"/>
      <c r="P203" s="71"/>
      <c r="Q203" s="92"/>
    </row>
    <row r="204" spans="1:17" ht="16.5">
      <c r="A204" s="162" t="s">
        <v>19</v>
      </c>
      <c r="B204" s="162" t="s">
        <v>20</v>
      </c>
      <c r="C204" s="162" t="s">
        <v>21</v>
      </c>
      <c r="D204" s="162" t="s">
        <v>22</v>
      </c>
      <c r="E204" s="162" t="s">
        <v>17</v>
      </c>
      <c r="F204" s="180" t="s">
        <v>16</v>
      </c>
      <c r="G204" s="181"/>
      <c r="H204" s="181"/>
      <c r="I204" s="181"/>
      <c r="J204" s="181"/>
      <c r="K204" s="182"/>
      <c r="L204" s="162" t="s">
        <v>5</v>
      </c>
      <c r="M204" s="162" t="s">
        <v>18</v>
      </c>
      <c r="N204" s="162"/>
      <c r="O204" s="162"/>
      <c r="P204" s="162" t="s">
        <v>1</v>
      </c>
      <c r="Q204" s="162" t="s">
        <v>0</v>
      </c>
    </row>
    <row r="205" spans="1:17" ht="16.5">
      <c r="A205" s="162"/>
      <c r="B205" s="162"/>
      <c r="C205" s="162"/>
      <c r="D205" s="162"/>
      <c r="E205" s="162"/>
      <c r="F205" s="166" t="s">
        <v>6</v>
      </c>
      <c r="G205" s="183" t="s">
        <v>7</v>
      </c>
      <c r="H205" s="184" t="s">
        <v>314</v>
      </c>
      <c r="I205" s="183" t="s">
        <v>13</v>
      </c>
      <c r="J205" s="184" t="s">
        <v>14</v>
      </c>
      <c r="K205" s="183" t="s">
        <v>15</v>
      </c>
      <c r="L205" s="162"/>
      <c r="M205" s="162"/>
      <c r="N205" s="162"/>
      <c r="O205" s="162"/>
      <c r="P205" s="162"/>
      <c r="Q205" s="162"/>
    </row>
    <row r="206" spans="1:17" ht="12.75" customHeight="1">
      <c r="A206" s="162"/>
      <c r="B206" s="162"/>
      <c r="C206" s="162"/>
      <c r="D206" s="162"/>
      <c r="E206" s="162"/>
      <c r="F206" s="167"/>
      <c r="G206" s="185" t="s">
        <v>8</v>
      </c>
      <c r="H206" s="186" t="s">
        <v>315</v>
      </c>
      <c r="I206" s="185" t="s">
        <v>9</v>
      </c>
      <c r="J206" s="186" t="s">
        <v>10</v>
      </c>
      <c r="K206" s="185" t="s">
        <v>11</v>
      </c>
      <c r="L206" s="162"/>
      <c r="M206" s="47" t="s">
        <v>4</v>
      </c>
      <c r="N206" s="47" t="s">
        <v>3</v>
      </c>
      <c r="O206" s="47" t="s">
        <v>2</v>
      </c>
      <c r="P206" s="162"/>
      <c r="Q206" s="162"/>
    </row>
    <row r="207" spans="1:17">
      <c r="A207" s="70" t="s">
        <v>37</v>
      </c>
      <c r="B207" s="51" t="s">
        <v>130</v>
      </c>
      <c r="C207" s="70" t="s">
        <v>261</v>
      </c>
      <c r="D207" s="101"/>
      <c r="E207" s="105">
        <v>7.4999999999999997E-2</v>
      </c>
      <c r="F207" s="72" t="s">
        <v>24</v>
      </c>
      <c r="G207" s="70" t="s">
        <v>262</v>
      </c>
      <c r="H207" s="70" t="s">
        <v>263</v>
      </c>
      <c r="I207" s="70" t="s">
        <v>264</v>
      </c>
      <c r="J207" s="70" t="s">
        <v>265</v>
      </c>
      <c r="K207" s="70" t="s">
        <v>29</v>
      </c>
      <c r="L207" s="70"/>
      <c r="M207" s="74"/>
      <c r="N207" s="74"/>
      <c r="O207" s="91"/>
      <c r="P207" s="74" t="e">
        <f>ROUND(AVERAGE(M207:O217),3)</f>
        <v>#DIV/0!</v>
      </c>
      <c r="Q207" s="74" t="e">
        <f>ROUNDDOWN(P207*0.075,3)</f>
        <v>#DIV/0!</v>
      </c>
    </row>
    <row r="208" spans="1:17">
      <c r="A208" s="70"/>
      <c r="B208" s="52"/>
      <c r="C208" s="70"/>
      <c r="D208" s="101"/>
      <c r="E208" s="105"/>
      <c r="F208" s="72"/>
      <c r="G208" s="70"/>
      <c r="H208" s="70"/>
      <c r="I208" s="70"/>
      <c r="J208" s="70"/>
      <c r="K208" s="70"/>
      <c r="L208" s="70"/>
      <c r="M208" s="74"/>
      <c r="N208" s="74"/>
      <c r="O208" s="91"/>
      <c r="P208" s="74"/>
      <c r="Q208" s="74"/>
    </row>
    <row r="209" spans="1:17">
      <c r="A209" s="70"/>
      <c r="B209" s="52"/>
      <c r="C209" s="70"/>
      <c r="D209" s="101"/>
      <c r="E209" s="105"/>
      <c r="F209" s="72"/>
      <c r="G209" s="70"/>
      <c r="H209" s="70"/>
      <c r="I209" s="70"/>
      <c r="J209" s="70"/>
      <c r="K209" s="70"/>
      <c r="L209" s="70"/>
      <c r="M209" s="74"/>
      <c r="N209" s="74"/>
      <c r="O209" s="91"/>
      <c r="P209" s="74"/>
      <c r="Q209" s="74"/>
    </row>
    <row r="210" spans="1:17">
      <c r="A210" s="70"/>
      <c r="B210" s="52"/>
      <c r="C210" s="70"/>
      <c r="D210" s="101"/>
      <c r="E210" s="105"/>
      <c r="F210" s="72"/>
      <c r="G210" s="70"/>
      <c r="H210" s="70"/>
      <c r="I210" s="70"/>
      <c r="J210" s="70"/>
      <c r="K210" s="70"/>
      <c r="L210" s="70"/>
      <c r="M210" s="74"/>
      <c r="N210" s="74"/>
      <c r="O210" s="91"/>
      <c r="P210" s="74"/>
      <c r="Q210" s="74"/>
    </row>
    <row r="211" spans="1:17">
      <c r="A211" s="70"/>
      <c r="B211" s="52"/>
      <c r="C211" s="70"/>
      <c r="D211" s="101"/>
      <c r="E211" s="105"/>
      <c r="F211" s="72"/>
      <c r="G211" s="70"/>
      <c r="H211" s="70"/>
      <c r="I211" s="70"/>
      <c r="J211" s="70"/>
      <c r="K211" s="70"/>
      <c r="L211" s="70"/>
      <c r="M211" s="74"/>
      <c r="N211" s="74"/>
      <c r="O211" s="91"/>
      <c r="P211" s="74"/>
      <c r="Q211" s="74"/>
    </row>
    <row r="212" spans="1:17">
      <c r="A212" s="70"/>
      <c r="B212" s="52"/>
      <c r="C212" s="70"/>
      <c r="D212" s="101"/>
      <c r="E212" s="105"/>
      <c r="F212" s="72"/>
      <c r="G212" s="70"/>
      <c r="H212" s="70"/>
      <c r="I212" s="70"/>
      <c r="J212" s="70"/>
      <c r="K212" s="70"/>
      <c r="L212" s="70"/>
      <c r="M212" s="74"/>
      <c r="N212" s="74"/>
      <c r="O212" s="91"/>
      <c r="P212" s="74"/>
      <c r="Q212" s="74"/>
    </row>
    <row r="213" spans="1:17">
      <c r="A213" s="70"/>
      <c r="B213" s="52"/>
      <c r="C213" s="70"/>
      <c r="D213" s="101"/>
      <c r="E213" s="105"/>
      <c r="F213" s="72"/>
      <c r="G213" s="70"/>
      <c r="H213" s="70"/>
      <c r="I213" s="70"/>
      <c r="J213" s="70"/>
      <c r="K213" s="70"/>
      <c r="L213" s="70"/>
      <c r="M213" s="74"/>
      <c r="N213" s="74"/>
      <c r="O213" s="91"/>
      <c r="P213" s="74"/>
      <c r="Q213" s="74"/>
    </row>
    <row r="214" spans="1:17">
      <c r="A214" s="70"/>
      <c r="B214" s="52"/>
      <c r="C214" s="70"/>
      <c r="D214" s="101"/>
      <c r="E214" s="105"/>
      <c r="F214" s="74" t="s">
        <v>30</v>
      </c>
      <c r="G214" s="70" t="s">
        <v>266</v>
      </c>
      <c r="H214" s="51" t="s">
        <v>267</v>
      </c>
      <c r="I214" s="70" t="s">
        <v>268</v>
      </c>
      <c r="J214" s="70" t="s">
        <v>269</v>
      </c>
      <c r="K214" s="70" t="s">
        <v>29</v>
      </c>
      <c r="L214" s="70"/>
      <c r="M214" s="74"/>
      <c r="N214" s="74"/>
      <c r="O214" s="91"/>
      <c r="P214" s="74"/>
      <c r="Q214" s="74"/>
    </row>
    <row r="215" spans="1:17" ht="12.75" customHeight="1">
      <c r="A215" s="70"/>
      <c r="B215" s="52"/>
      <c r="C215" s="70"/>
      <c r="D215" s="101"/>
      <c r="E215" s="105"/>
      <c r="F215" s="74"/>
      <c r="G215" s="70"/>
      <c r="H215" s="52"/>
      <c r="I215" s="70"/>
      <c r="J215" s="70"/>
      <c r="K215" s="70"/>
      <c r="L215" s="70"/>
      <c r="M215" s="74"/>
      <c r="N215" s="74"/>
      <c r="O215" s="91"/>
      <c r="P215" s="74"/>
      <c r="Q215" s="74"/>
    </row>
    <row r="216" spans="1:17">
      <c r="A216" s="70"/>
      <c r="B216" s="52"/>
      <c r="C216" s="70"/>
      <c r="D216" s="101"/>
      <c r="E216" s="105"/>
      <c r="F216" s="74"/>
      <c r="G216" s="70"/>
      <c r="H216" s="52"/>
      <c r="I216" s="70"/>
      <c r="J216" s="70"/>
      <c r="K216" s="70"/>
      <c r="L216" s="70"/>
      <c r="M216" s="74"/>
      <c r="N216" s="74"/>
      <c r="O216" s="91"/>
      <c r="P216" s="74"/>
      <c r="Q216" s="74"/>
    </row>
    <row r="217" spans="1:17">
      <c r="A217" s="70"/>
      <c r="B217" s="52"/>
      <c r="C217" s="70"/>
      <c r="D217" s="101"/>
      <c r="E217" s="105"/>
      <c r="F217" s="17" t="s">
        <v>35</v>
      </c>
      <c r="G217" s="3"/>
      <c r="H217" s="3"/>
      <c r="I217" s="3"/>
      <c r="J217" s="3"/>
      <c r="K217" s="5"/>
      <c r="L217" s="3"/>
      <c r="M217" s="74"/>
      <c r="N217" s="74"/>
      <c r="O217" s="91"/>
      <c r="P217" s="74"/>
      <c r="Q217" s="74"/>
    </row>
    <row r="218" spans="1:17" ht="12.75" customHeight="1">
      <c r="A218" s="70" t="s">
        <v>37</v>
      </c>
      <c r="B218" s="52"/>
      <c r="C218" s="70" t="s">
        <v>270</v>
      </c>
      <c r="D218" s="72"/>
      <c r="E218" s="105">
        <v>7.4999999999999997E-2</v>
      </c>
      <c r="F218" s="74" t="s">
        <v>24</v>
      </c>
      <c r="G218" s="70" t="s">
        <v>271</v>
      </c>
      <c r="H218" s="70" t="s">
        <v>272</v>
      </c>
      <c r="I218" s="70" t="s">
        <v>273</v>
      </c>
      <c r="J218" s="70" t="s">
        <v>274</v>
      </c>
      <c r="K218" s="70" t="s">
        <v>29</v>
      </c>
      <c r="L218" s="70"/>
      <c r="M218" s="72"/>
      <c r="N218" s="72"/>
      <c r="O218" s="97"/>
      <c r="P218" s="99" t="e">
        <f>ROUND(AVERAGE(M218:O230),3)</f>
        <v>#DIV/0!</v>
      </c>
      <c r="Q218" s="99" t="e">
        <f>ROUNDDOWN(P218*0.075,3)</f>
        <v>#DIV/0!</v>
      </c>
    </row>
    <row r="219" spans="1:17" ht="12.75" customHeight="1">
      <c r="A219" s="70"/>
      <c r="B219" s="52"/>
      <c r="C219" s="70"/>
      <c r="D219" s="72"/>
      <c r="E219" s="105"/>
      <c r="F219" s="74"/>
      <c r="G219" s="70"/>
      <c r="H219" s="70"/>
      <c r="I219" s="70"/>
      <c r="J219" s="70"/>
      <c r="K219" s="70"/>
      <c r="L219" s="70"/>
      <c r="M219" s="72"/>
      <c r="N219" s="72"/>
      <c r="O219" s="97"/>
      <c r="P219" s="99"/>
      <c r="Q219" s="99"/>
    </row>
    <row r="220" spans="1:17">
      <c r="A220" s="70"/>
      <c r="B220" s="52"/>
      <c r="C220" s="70"/>
      <c r="D220" s="72"/>
      <c r="E220" s="105"/>
      <c r="F220" s="74"/>
      <c r="G220" s="70"/>
      <c r="H220" s="70"/>
      <c r="I220" s="70"/>
      <c r="J220" s="70"/>
      <c r="K220" s="70"/>
      <c r="L220" s="70"/>
      <c r="M220" s="72"/>
      <c r="N220" s="72"/>
      <c r="O220" s="97"/>
      <c r="P220" s="99"/>
      <c r="Q220" s="99"/>
    </row>
    <row r="221" spans="1:17">
      <c r="A221" s="70"/>
      <c r="B221" s="52"/>
      <c r="C221" s="70"/>
      <c r="D221" s="72"/>
      <c r="E221" s="105"/>
      <c r="F221" s="74"/>
      <c r="G221" s="70"/>
      <c r="H221" s="70"/>
      <c r="I221" s="70"/>
      <c r="J221" s="70"/>
      <c r="K221" s="70"/>
      <c r="L221" s="70"/>
      <c r="M221" s="72"/>
      <c r="N221" s="72"/>
      <c r="O221" s="97"/>
      <c r="P221" s="99"/>
      <c r="Q221" s="99"/>
    </row>
    <row r="222" spans="1:17">
      <c r="A222" s="70"/>
      <c r="B222" s="52"/>
      <c r="C222" s="70"/>
      <c r="D222" s="72"/>
      <c r="E222" s="105"/>
      <c r="F222" s="74"/>
      <c r="G222" s="70"/>
      <c r="H222" s="70"/>
      <c r="I222" s="70"/>
      <c r="J222" s="70"/>
      <c r="K222" s="70"/>
      <c r="L222" s="70"/>
      <c r="M222" s="72"/>
      <c r="N222" s="72"/>
      <c r="O222" s="97"/>
      <c r="P222" s="99"/>
      <c r="Q222" s="99"/>
    </row>
    <row r="223" spans="1:17">
      <c r="A223" s="70"/>
      <c r="B223" s="52"/>
      <c r="C223" s="70"/>
      <c r="D223" s="72"/>
      <c r="E223" s="105"/>
      <c r="F223" s="74"/>
      <c r="G223" s="70"/>
      <c r="H223" s="70"/>
      <c r="I223" s="70"/>
      <c r="J223" s="70"/>
      <c r="K223" s="70"/>
      <c r="L223" s="70"/>
      <c r="M223" s="72"/>
      <c r="N223" s="72"/>
      <c r="O223" s="97"/>
      <c r="P223" s="99"/>
      <c r="Q223" s="99"/>
    </row>
    <row r="224" spans="1:17">
      <c r="A224" s="70"/>
      <c r="B224" s="52"/>
      <c r="C224" s="70"/>
      <c r="D224" s="72"/>
      <c r="E224" s="105"/>
      <c r="F224" s="74"/>
      <c r="G224" s="70"/>
      <c r="H224" s="70"/>
      <c r="I224" s="70"/>
      <c r="J224" s="70"/>
      <c r="K224" s="70"/>
      <c r="L224" s="70"/>
      <c r="M224" s="72"/>
      <c r="N224" s="72"/>
      <c r="O224" s="97"/>
      <c r="P224" s="99"/>
      <c r="Q224" s="99"/>
    </row>
    <row r="225" spans="1:17" ht="12.75" customHeight="1">
      <c r="A225" s="70"/>
      <c r="B225" s="52"/>
      <c r="C225" s="70"/>
      <c r="D225" s="72"/>
      <c r="E225" s="105"/>
      <c r="F225" s="74"/>
      <c r="G225" s="70"/>
      <c r="H225" s="70"/>
      <c r="I225" s="70"/>
      <c r="J225" s="70"/>
      <c r="K225" s="70"/>
      <c r="L225" s="70"/>
      <c r="M225" s="72"/>
      <c r="N225" s="72"/>
      <c r="O225" s="97"/>
      <c r="P225" s="99"/>
      <c r="Q225" s="99"/>
    </row>
    <row r="226" spans="1:17">
      <c r="A226" s="70"/>
      <c r="B226" s="52"/>
      <c r="C226" s="70"/>
      <c r="D226" s="72"/>
      <c r="E226" s="105"/>
      <c r="F226" s="74"/>
      <c r="G226" s="70"/>
      <c r="H226" s="70"/>
      <c r="I226" s="70"/>
      <c r="J226" s="70"/>
      <c r="K226" s="70"/>
      <c r="L226" s="70"/>
      <c r="M226" s="72"/>
      <c r="N226" s="72"/>
      <c r="O226" s="97"/>
      <c r="P226" s="99"/>
      <c r="Q226" s="99"/>
    </row>
    <row r="227" spans="1:17">
      <c r="A227" s="70"/>
      <c r="B227" s="52"/>
      <c r="C227" s="70"/>
      <c r="D227" s="72"/>
      <c r="E227" s="105"/>
      <c r="F227" s="72" t="s">
        <v>30</v>
      </c>
      <c r="G227" s="70" t="s">
        <v>275</v>
      </c>
      <c r="H227" s="70" t="s">
        <v>276</v>
      </c>
      <c r="I227" s="70" t="s">
        <v>191</v>
      </c>
      <c r="J227" s="70" t="s">
        <v>277</v>
      </c>
      <c r="K227" s="70"/>
      <c r="L227" s="70"/>
      <c r="M227" s="72"/>
      <c r="N227" s="72"/>
      <c r="O227" s="97"/>
      <c r="P227" s="99"/>
      <c r="Q227" s="99"/>
    </row>
    <row r="228" spans="1:17">
      <c r="A228" s="70"/>
      <c r="B228" s="52"/>
      <c r="C228" s="70"/>
      <c r="D228" s="72"/>
      <c r="E228" s="105"/>
      <c r="F228" s="72"/>
      <c r="G228" s="70"/>
      <c r="H228" s="70"/>
      <c r="I228" s="70"/>
      <c r="J228" s="70"/>
      <c r="K228" s="70"/>
      <c r="L228" s="70"/>
      <c r="M228" s="72"/>
      <c r="N228" s="72"/>
      <c r="O228" s="97"/>
      <c r="P228" s="99"/>
      <c r="Q228" s="99"/>
    </row>
    <row r="229" spans="1:17" ht="12.75" customHeight="1">
      <c r="A229" s="70"/>
      <c r="B229" s="52"/>
      <c r="C229" s="70"/>
      <c r="D229" s="72"/>
      <c r="E229" s="105"/>
      <c r="F229" s="72"/>
      <c r="G229" s="70"/>
      <c r="H229" s="70"/>
      <c r="I229" s="70"/>
      <c r="J229" s="70"/>
      <c r="K229" s="70"/>
      <c r="L229" s="70"/>
      <c r="M229" s="72"/>
      <c r="N229" s="72"/>
      <c r="O229" s="97"/>
      <c r="P229" s="99"/>
      <c r="Q229" s="99"/>
    </row>
    <row r="230" spans="1:17">
      <c r="A230" s="70"/>
      <c r="B230" s="53"/>
      <c r="C230" s="70"/>
      <c r="D230" s="72"/>
      <c r="E230" s="105"/>
      <c r="F230" s="18" t="s">
        <v>35</v>
      </c>
      <c r="G230" s="24"/>
      <c r="H230" s="24"/>
      <c r="I230" s="24"/>
      <c r="J230" s="24"/>
      <c r="K230" s="24"/>
      <c r="L230" s="24"/>
      <c r="M230" s="72"/>
      <c r="N230" s="72"/>
      <c r="O230" s="97"/>
      <c r="P230" s="99"/>
      <c r="Q230" s="99"/>
    </row>
    <row r="231" spans="1:17">
      <c r="A231" s="70" t="s">
        <v>37</v>
      </c>
      <c r="B231" s="70" t="s">
        <v>149</v>
      </c>
      <c r="C231" s="70" t="s">
        <v>150</v>
      </c>
      <c r="D231" s="72"/>
      <c r="E231" s="121">
        <v>0.1</v>
      </c>
      <c r="F231" s="74" t="s">
        <v>24</v>
      </c>
      <c r="G231" s="70" t="s">
        <v>278</v>
      </c>
      <c r="H231" s="70" t="s">
        <v>279</v>
      </c>
      <c r="I231" s="70" t="s">
        <v>280</v>
      </c>
      <c r="J231" s="70" t="s">
        <v>281</v>
      </c>
      <c r="K231" s="70" t="s">
        <v>29</v>
      </c>
      <c r="L231" s="70"/>
      <c r="M231" s="74"/>
      <c r="N231" s="74"/>
      <c r="O231" s="118"/>
      <c r="P231" s="119" t="e">
        <f>ROUND(AVERAGE(M231:O240),3)</f>
        <v>#DIV/0!</v>
      </c>
      <c r="Q231" s="119" t="e">
        <f>ROUNDDOWN(P231*0.1,3)</f>
        <v>#DIV/0!</v>
      </c>
    </row>
    <row r="232" spans="1:17">
      <c r="A232" s="70"/>
      <c r="B232" s="70"/>
      <c r="C232" s="70"/>
      <c r="D232" s="72"/>
      <c r="E232" s="122"/>
      <c r="F232" s="74"/>
      <c r="G232" s="70"/>
      <c r="H232" s="70"/>
      <c r="I232" s="70"/>
      <c r="J232" s="70"/>
      <c r="K232" s="70"/>
      <c r="L232" s="70"/>
      <c r="M232" s="74"/>
      <c r="N232" s="74"/>
      <c r="O232" s="118"/>
      <c r="P232" s="120"/>
      <c r="Q232" s="120"/>
    </row>
    <row r="233" spans="1:17">
      <c r="A233" s="70"/>
      <c r="B233" s="70"/>
      <c r="C233" s="70"/>
      <c r="D233" s="72"/>
      <c r="E233" s="122"/>
      <c r="F233" s="74"/>
      <c r="G233" s="70"/>
      <c r="H233" s="70"/>
      <c r="I233" s="70"/>
      <c r="J233" s="70"/>
      <c r="K233" s="70"/>
      <c r="L233" s="70"/>
      <c r="M233" s="74"/>
      <c r="N233" s="74"/>
      <c r="O233" s="118"/>
      <c r="P233" s="120"/>
      <c r="Q233" s="120"/>
    </row>
    <row r="234" spans="1:17">
      <c r="A234" s="70"/>
      <c r="B234" s="70"/>
      <c r="C234" s="70"/>
      <c r="D234" s="72"/>
      <c r="E234" s="122"/>
      <c r="F234" s="74"/>
      <c r="G234" s="70"/>
      <c r="H234" s="70"/>
      <c r="I234" s="70"/>
      <c r="J234" s="70"/>
      <c r="K234" s="70"/>
      <c r="L234" s="70"/>
      <c r="M234" s="74"/>
      <c r="N234" s="74"/>
      <c r="O234" s="118"/>
      <c r="P234" s="120"/>
      <c r="Q234" s="120"/>
    </row>
    <row r="235" spans="1:17">
      <c r="A235" s="70"/>
      <c r="B235" s="70"/>
      <c r="C235" s="70"/>
      <c r="D235" s="72"/>
      <c r="E235" s="122"/>
      <c r="F235" s="74"/>
      <c r="G235" s="70"/>
      <c r="H235" s="70"/>
      <c r="I235" s="70"/>
      <c r="J235" s="70"/>
      <c r="K235" s="70"/>
      <c r="L235" s="70"/>
      <c r="M235" s="74"/>
      <c r="N235" s="74"/>
      <c r="O235" s="118"/>
      <c r="P235" s="120"/>
      <c r="Q235" s="120"/>
    </row>
    <row r="236" spans="1:17">
      <c r="A236" s="70"/>
      <c r="B236" s="70"/>
      <c r="C236" s="70"/>
      <c r="D236" s="72"/>
      <c r="E236" s="122"/>
      <c r="F236" s="74"/>
      <c r="G236" s="70"/>
      <c r="H236" s="70"/>
      <c r="I236" s="70"/>
      <c r="J236" s="70"/>
      <c r="K236" s="70"/>
      <c r="L236" s="70"/>
      <c r="M236" s="74"/>
      <c r="N236" s="74"/>
      <c r="O236" s="118"/>
      <c r="P236" s="120"/>
      <c r="Q236" s="120"/>
    </row>
    <row r="237" spans="1:17">
      <c r="A237" s="70"/>
      <c r="B237" s="70"/>
      <c r="C237" s="70"/>
      <c r="D237" s="72"/>
      <c r="E237" s="122"/>
      <c r="F237" s="66" t="s">
        <v>30</v>
      </c>
      <c r="G237" s="51" t="s">
        <v>155</v>
      </c>
      <c r="H237" s="70" t="s">
        <v>282</v>
      </c>
      <c r="I237" s="70" t="s">
        <v>283</v>
      </c>
      <c r="J237" s="70" t="s">
        <v>158</v>
      </c>
      <c r="K237" s="70" t="s">
        <v>29</v>
      </c>
      <c r="L237" s="70"/>
      <c r="M237" s="74"/>
      <c r="N237" s="74"/>
      <c r="O237" s="118"/>
      <c r="P237" s="120"/>
      <c r="Q237" s="120"/>
    </row>
    <row r="238" spans="1:17">
      <c r="A238" s="70"/>
      <c r="B238" s="70"/>
      <c r="C238" s="70"/>
      <c r="D238" s="72"/>
      <c r="E238" s="122"/>
      <c r="F238" s="67"/>
      <c r="G238" s="52"/>
      <c r="H238" s="70"/>
      <c r="I238" s="70"/>
      <c r="J238" s="70"/>
      <c r="K238" s="70"/>
      <c r="L238" s="70"/>
      <c r="M238" s="74"/>
      <c r="N238" s="74"/>
      <c r="O238" s="118"/>
      <c r="P238" s="120"/>
      <c r="Q238" s="120"/>
    </row>
    <row r="239" spans="1:17">
      <c r="A239" s="70"/>
      <c r="B239" s="70"/>
      <c r="C239" s="70"/>
      <c r="D239" s="72"/>
      <c r="E239" s="122"/>
      <c r="F239" s="68"/>
      <c r="G239" s="53"/>
      <c r="H239" s="70"/>
      <c r="I239" s="70"/>
      <c r="J239" s="70"/>
      <c r="K239" s="70"/>
      <c r="L239" s="70"/>
      <c r="M239" s="74"/>
      <c r="N239" s="74"/>
      <c r="O239" s="118"/>
      <c r="P239" s="120"/>
      <c r="Q239" s="120"/>
    </row>
    <row r="240" spans="1:17">
      <c r="A240" s="70"/>
      <c r="B240" s="70"/>
      <c r="C240" s="70"/>
      <c r="D240" s="72"/>
      <c r="E240" s="122"/>
      <c r="F240" s="6" t="s">
        <v>35</v>
      </c>
      <c r="G240" s="3"/>
      <c r="H240" s="3"/>
      <c r="I240" s="3"/>
      <c r="J240" s="3"/>
      <c r="K240" s="5"/>
      <c r="L240" s="3"/>
      <c r="M240" s="74"/>
      <c r="N240" s="74"/>
      <c r="O240" s="118"/>
      <c r="P240" s="92"/>
      <c r="Q240" s="92"/>
    </row>
    <row r="241" spans="1:17">
      <c r="K241" s="107" t="s">
        <v>159</v>
      </c>
      <c r="L241" s="107"/>
      <c r="M241" s="150" t="e">
        <f>IF(Q241&lt;1.499,"Poor",IF(Q241&lt;=2.499,"Unsatisfactory",IF(Q241&lt;=3.499,"Satisfactory",IF(Q241&lt;=4.499,"Very Satisfactory",IF(Q241&lt;=5,"Outstanding")))))</f>
        <v>#DIV/0!</v>
      </c>
      <c r="N241" s="109"/>
      <c r="O241" s="109"/>
      <c r="P241" s="110"/>
      <c r="Q241" s="114" t="e">
        <f>ROUNDDOWN(SUM(Q14:Q240),3)</f>
        <v>#DIV/0!</v>
      </c>
    </row>
    <row r="242" spans="1:17">
      <c r="K242" s="107"/>
      <c r="L242" s="107"/>
      <c r="M242" s="111"/>
      <c r="N242" s="112"/>
      <c r="O242" s="112"/>
      <c r="P242" s="113"/>
      <c r="Q242" s="115"/>
    </row>
    <row r="243" spans="1:17">
      <c r="L243" s="2"/>
    </row>
    <row r="244" spans="1:17">
      <c r="A244" s="125" t="s">
        <v>160</v>
      </c>
      <c r="B244" s="125"/>
      <c r="C244" s="125"/>
      <c r="D244" s="125"/>
    </row>
    <row r="245" spans="1:17">
      <c r="A245" s="116" t="s">
        <v>161</v>
      </c>
      <c r="B245" s="116"/>
      <c r="C245" s="116" t="s">
        <v>162</v>
      </c>
      <c r="D245" s="116"/>
    </row>
    <row r="246" spans="1:17">
      <c r="A246" s="117" t="s">
        <v>163</v>
      </c>
      <c r="B246" s="117"/>
      <c r="C246" s="117" t="s">
        <v>7</v>
      </c>
      <c r="D246" s="117"/>
    </row>
    <row r="247" spans="1:17">
      <c r="A247" s="117" t="s">
        <v>164</v>
      </c>
      <c r="B247" s="117"/>
      <c r="C247" s="117" t="s">
        <v>12</v>
      </c>
      <c r="D247" s="117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</row>
    <row r="248" spans="1:17">
      <c r="A248" s="117" t="s">
        <v>165</v>
      </c>
      <c r="B248" s="117"/>
      <c r="C248" s="117" t="s">
        <v>13</v>
      </c>
      <c r="D248" s="117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</row>
    <row r="249" spans="1:17">
      <c r="A249" s="117" t="s">
        <v>166</v>
      </c>
      <c r="B249" s="117"/>
      <c r="C249" s="117" t="s">
        <v>14</v>
      </c>
      <c r="D249" s="117"/>
      <c r="F249" s="123" t="s">
        <v>171</v>
      </c>
      <c r="G249" s="123"/>
      <c r="H249" s="123"/>
      <c r="I249" s="123" t="s">
        <v>172</v>
      </c>
      <c r="J249" s="123"/>
      <c r="K249" s="123"/>
      <c r="L249" s="123" t="s">
        <v>173</v>
      </c>
      <c r="M249" s="123"/>
      <c r="N249" s="123"/>
      <c r="O249" s="123"/>
      <c r="P249" s="123"/>
      <c r="Q249" s="123"/>
    </row>
    <row r="250" spans="1:17">
      <c r="A250" s="117" t="s">
        <v>167</v>
      </c>
      <c r="B250" s="117"/>
      <c r="C250" s="117" t="s">
        <v>15</v>
      </c>
      <c r="D250" s="117"/>
      <c r="F250" s="124" t="s">
        <v>169</v>
      </c>
      <c r="G250" s="124"/>
      <c r="H250" s="124"/>
      <c r="I250" s="124" t="s">
        <v>168</v>
      </c>
      <c r="J250" s="124"/>
      <c r="K250" s="124"/>
      <c r="L250" s="124" t="s">
        <v>170</v>
      </c>
      <c r="M250" s="124"/>
      <c r="N250" s="124"/>
      <c r="O250" s="124"/>
      <c r="P250" s="124"/>
      <c r="Q250" s="124"/>
    </row>
  </sheetData>
  <mergeCells count="415">
    <mergeCell ref="B207:B230"/>
    <mergeCell ref="C204:C206"/>
    <mergeCell ref="D204:D206"/>
    <mergeCell ref="E204:E206"/>
    <mergeCell ref="F204:K204"/>
    <mergeCell ref="L204:L206"/>
    <mergeCell ref="M204:O205"/>
    <mergeCell ref="P204:P206"/>
    <mergeCell ref="Q204:Q206"/>
    <mergeCell ref="F205:F206"/>
    <mergeCell ref="E151:E153"/>
    <mergeCell ref="F151:K151"/>
    <mergeCell ref="L151:L153"/>
    <mergeCell ref="M151:O152"/>
    <mergeCell ref="P151:P153"/>
    <mergeCell ref="Q151:Q153"/>
    <mergeCell ref="F152:F153"/>
    <mergeCell ref="Q50:Q52"/>
    <mergeCell ref="F51:F52"/>
    <mergeCell ref="B53:B70"/>
    <mergeCell ref="B71:B88"/>
    <mergeCell ref="A89:Q99"/>
    <mergeCell ref="A100:A102"/>
    <mergeCell ref="B100:B102"/>
    <mergeCell ref="C100:C102"/>
    <mergeCell ref="D100:D102"/>
    <mergeCell ref="E100:E102"/>
    <mergeCell ref="F100:K100"/>
    <mergeCell ref="L100:L102"/>
    <mergeCell ref="M100:O101"/>
    <mergeCell ref="P100:P102"/>
    <mergeCell ref="Q100:Q102"/>
    <mergeCell ref="F101:F102"/>
    <mergeCell ref="A50:A52"/>
    <mergeCell ref="B50:B52"/>
    <mergeCell ref="C50:C52"/>
    <mergeCell ref="D50:D52"/>
    <mergeCell ref="E50:E52"/>
    <mergeCell ref="F50:K50"/>
    <mergeCell ref="L50:L52"/>
    <mergeCell ref="M50:O51"/>
    <mergeCell ref="P50:P52"/>
    <mergeCell ref="A6:B6"/>
    <mergeCell ref="C6:G6"/>
    <mergeCell ref="I6:Q6"/>
    <mergeCell ref="A7:B7"/>
    <mergeCell ref="C7:G7"/>
    <mergeCell ref="H7:Q7"/>
    <mergeCell ref="A2:Q2"/>
    <mergeCell ref="A4:B4"/>
    <mergeCell ref="C4:G4"/>
    <mergeCell ref="I4:Q4"/>
    <mergeCell ref="A5:B5"/>
    <mergeCell ref="C5:G5"/>
    <mergeCell ref="I5:Q5"/>
    <mergeCell ref="A9:K9"/>
    <mergeCell ref="L9:Q9"/>
    <mergeCell ref="A11:A13"/>
    <mergeCell ref="B11:B13"/>
    <mergeCell ref="C11:C13"/>
    <mergeCell ref="D11:D13"/>
    <mergeCell ref="E11:E13"/>
    <mergeCell ref="F11:K11"/>
    <mergeCell ref="L11:L13"/>
    <mergeCell ref="M11:O12"/>
    <mergeCell ref="P11:P13"/>
    <mergeCell ref="Q11:Q13"/>
    <mergeCell ref="F12:F13"/>
    <mergeCell ref="A14:A29"/>
    <mergeCell ref="C14:C29"/>
    <mergeCell ref="D14:D29"/>
    <mergeCell ref="E14:E29"/>
    <mergeCell ref="F14:F21"/>
    <mergeCell ref="G14:G21"/>
    <mergeCell ref="G38:G41"/>
    <mergeCell ref="H38:H41"/>
    <mergeCell ref="B14:B41"/>
    <mergeCell ref="A42:Q49"/>
    <mergeCell ref="I38:I41"/>
    <mergeCell ref="J38:J41"/>
    <mergeCell ref="K38:K41"/>
    <mergeCell ref="L38:L41"/>
    <mergeCell ref="C30:C41"/>
    <mergeCell ref="F38:F41"/>
    <mergeCell ref="E30:E41"/>
    <mergeCell ref="D30:D41"/>
    <mergeCell ref="A30:A41"/>
    <mergeCell ref="K35:K37"/>
    <mergeCell ref="H30:H34"/>
    <mergeCell ref="I30:I34"/>
    <mergeCell ref="J30:J34"/>
    <mergeCell ref="K30:K34"/>
    <mergeCell ref="L30:L34"/>
    <mergeCell ref="L35:L37"/>
    <mergeCell ref="F30:F34"/>
    <mergeCell ref="G30:G34"/>
    <mergeCell ref="M30:M41"/>
    <mergeCell ref="N30:N41"/>
    <mergeCell ref="O30:O41"/>
    <mergeCell ref="N14:N29"/>
    <mergeCell ref="P14:P29"/>
    <mergeCell ref="Q14:Q29"/>
    <mergeCell ref="F22:F28"/>
    <mergeCell ref="G22:G28"/>
    <mergeCell ref="H22:H28"/>
    <mergeCell ref="I22:I28"/>
    <mergeCell ref="J22:J28"/>
    <mergeCell ref="K22:K28"/>
    <mergeCell ref="L22:L28"/>
    <mergeCell ref="H14:H21"/>
    <mergeCell ref="I14:I21"/>
    <mergeCell ref="J14:J21"/>
    <mergeCell ref="K14:K21"/>
    <mergeCell ref="L14:L21"/>
    <mergeCell ref="M14:M29"/>
    <mergeCell ref="F35:F37"/>
    <mergeCell ref="G35:G37"/>
    <mergeCell ref="H35:H37"/>
    <mergeCell ref="I35:I37"/>
    <mergeCell ref="J35:J37"/>
    <mergeCell ref="P30:P41"/>
    <mergeCell ref="Q30:Q41"/>
    <mergeCell ref="A53:A70"/>
    <mergeCell ref="C53:C70"/>
    <mergeCell ref="D53:D70"/>
    <mergeCell ref="E53:E70"/>
    <mergeCell ref="F53:F62"/>
    <mergeCell ref="G53:G62"/>
    <mergeCell ref="N53:N70"/>
    <mergeCell ref="O53:O70"/>
    <mergeCell ref="P53:P70"/>
    <mergeCell ref="Q53:Q70"/>
    <mergeCell ref="F63:F69"/>
    <mergeCell ref="G63:G69"/>
    <mergeCell ref="H63:H69"/>
    <mergeCell ref="I63:I69"/>
    <mergeCell ref="J63:J69"/>
    <mergeCell ref="K63:K69"/>
    <mergeCell ref="H53:H62"/>
    <mergeCell ref="I53:I62"/>
    <mergeCell ref="J53:J62"/>
    <mergeCell ref="K53:K62"/>
    <mergeCell ref="L53:L62"/>
    <mergeCell ref="M53:M70"/>
    <mergeCell ref="L63:L69"/>
    <mergeCell ref="M71:M88"/>
    <mergeCell ref="N71:N88"/>
    <mergeCell ref="O71:O88"/>
    <mergeCell ref="P71:P88"/>
    <mergeCell ref="Q71:Q88"/>
    <mergeCell ref="F83:F87"/>
    <mergeCell ref="G83:G87"/>
    <mergeCell ref="H83:H87"/>
    <mergeCell ref="I83:I87"/>
    <mergeCell ref="J83:J87"/>
    <mergeCell ref="G71:G82"/>
    <mergeCell ref="H71:H82"/>
    <mergeCell ref="I71:I82"/>
    <mergeCell ref="J71:J82"/>
    <mergeCell ref="K71:K82"/>
    <mergeCell ref="L71:L82"/>
    <mergeCell ref="F71:F82"/>
    <mergeCell ref="K83:K87"/>
    <mergeCell ref="L83:L87"/>
    <mergeCell ref="A103:A119"/>
    <mergeCell ref="C103:C119"/>
    <mergeCell ref="D103:D119"/>
    <mergeCell ref="E103:E119"/>
    <mergeCell ref="F103:F114"/>
    <mergeCell ref="G103:G114"/>
    <mergeCell ref="H103:H114"/>
    <mergeCell ref="I103:I114"/>
    <mergeCell ref="A71:A88"/>
    <mergeCell ref="C71:C88"/>
    <mergeCell ref="D71:D88"/>
    <mergeCell ref="E71:E88"/>
    <mergeCell ref="A120:A131"/>
    <mergeCell ref="C120:C131"/>
    <mergeCell ref="D120:D131"/>
    <mergeCell ref="E120:E131"/>
    <mergeCell ref="B103:B131"/>
    <mergeCell ref="P103:P119"/>
    <mergeCell ref="Q103:Q119"/>
    <mergeCell ref="F115:F118"/>
    <mergeCell ref="G115:G118"/>
    <mergeCell ref="H115:H118"/>
    <mergeCell ref="I115:I118"/>
    <mergeCell ref="J115:J118"/>
    <mergeCell ref="K115:K118"/>
    <mergeCell ref="L115:L118"/>
    <mergeCell ref="J103:J114"/>
    <mergeCell ref="K103:K114"/>
    <mergeCell ref="L103:L114"/>
    <mergeCell ref="M103:M119"/>
    <mergeCell ref="N103:N119"/>
    <mergeCell ref="O103:O119"/>
    <mergeCell ref="O120:O131"/>
    <mergeCell ref="P120:P131"/>
    <mergeCell ref="Q120:Q131"/>
    <mergeCell ref="L125:L130"/>
    <mergeCell ref="F120:F124"/>
    <mergeCell ref="G120:G124"/>
    <mergeCell ref="H120:H124"/>
    <mergeCell ref="I120:I124"/>
    <mergeCell ref="J120:J124"/>
    <mergeCell ref="K120:K124"/>
    <mergeCell ref="F125:F130"/>
    <mergeCell ref="G125:G130"/>
    <mergeCell ref="H125:H130"/>
    <mergeCell ref="I125:I130"/>
    <mergeCell ref="J125:J130"/>
    <mergeCell ref="K125:K130"/>
    <mergeCell ref="L120:L124"/>
    <mergeCell ref="M120:M131"/>
    <mergeCell ref="N120:N131"/>
    <mergeCell ref="M132:M148"/>
    <mergeCell ref="N132:N148"/>
    <mergeCell ref="O132:O148"/>
    <mergeCell ref="P132:P148"/>
    <mergeCell ref="Q132:Q148"/>
    <mergeCell ref="F141:F147"/>
    <mergeCell ref="G141:G147"/>
    <mergeCell ref="H141:H147"/>
    <mergeCell ref="I141:I147"/>
    <mergeCell ref="J141:J147"/>
    <mergeCell ref="G132:G140"/>
    <mergeCell ref="H132:H140"/>
    <mergeCell ref="I132:I140"/>
    <mergeCell ref="J132:J140"/>
    <mergeCell ref="K132:K140"/>
    <mergeCell ref="L132:L140"/>
    <mergeCell ref="F132:F140"/>
    <mergeCell ref="K141:K147"/>
    <mergeCell ref="L141:L147"/>
    <mergeCell ref="A154:A173"/>
    <mergeCell ref="C154:C173"/>
    <mergeCell ref="D154:D173"/>
    <mergeCell ref="E154:E173"/>
    <mergeCell ref="F154:F162"/>
    <mergeCell ref="G154:G162"/>
    <mergeCell ref="H154:H162"/>
    <mergeCell ref="I154:I162"/>
    <mergeCell ref="A132:A148"/>
    <mergeCell ref="C132:C148"/>
    <mergeCell ref="D132:D148"/>
    <mergeCell ref="E132:E148"/>
    <mergeCell ref="A174:A190"/>
    <mergeCell ref="C174:C190"/>
    <mergeCell ref="D174:D190"/>
    <mergeCell ref="E174:E190"/>
    <mergeCell ref="A149:Q150"/>
    <mergeCell ref="B132:B148"/>
    <mergeCell ref="B154:B190"/>
    <mergeCell ref="A151:A153"/>
    <mergeCell ref="B151:B153"/>
    <mergeCell ref="C151:C153"/>
    <mergeCell ref="D151:D153"/>
    <mergeCell ref="P154:P173"/>
    <mergeCell ref="Q154:Q173"/>
    <mergeCell ref="F163:F172"/>
    <mergeCell ref="G163:G172"/>
    <mergeCell ref="H163:H172"/>
    <mergeCell ref="I163:I172"/>
    <mergeCell ref="J163:J172"/>
    <mergeCell ref="K163:K172"/>
    <mergeCell ref="L163:L172"/>
    <mergeCell ref="J154:J162"/>
    <mergeCell ref="K154:K162"/>
    <mergeCell ref="L154:L162"/>
    <mergeCell ref="M154:M173"/>
    <mergeCell ref="N154:N173"/>
    <mergeCell ref="O154:O173"/>
    <mergeCell ref="O174:O190"/>
    <mergeCell ref="P174:P190"/>
    <mergeCell ref="Q174:Q190"/>
    <mergeCell ref="L184:L189"/>
    <mergeCell ref="F174:F183"/>
    <mergeCell ref="G174:G183"/>
    <mergeCell ref="H174:H183"/>
    <mergeCell ref="I174:I183"/>
    <mergeCell ref="J174:J183"/>
    <mergeCell ref="K174:K183"/>
    <mergeCell ref="F184:F189"/>
    <mergeCell ref="G184:G189"/>
    <mergeCell ref="H184:H189"/>
    <mergeCell ref="I184:I189"/>
    <mergeCell ref="J184:J189"/>
    <mergeCell ref="K184:K189"/>
    <mergeCell ref="L174:L183"/>
    <mergeCell ref="M174:M190"/>
    <mergeCell ref="N174:N190"/>
    <mergeCell ref="M191:M203"/>
    <mergeCell ref="N191:N203"/>
    <mergeCell ref="O191:O203"/>
    <mergeCell ref="P191:P203"/>
    <mergeCell ref="Q191:Q203"/>
    <mergeCell ref="F198:F202"/>
    <mergeCell ref="G198:G202"/>
    <mergeCell ref="H198:H202"/>
    <mergeCell ref="I198:I202"/>
    <mergeCell ref="J198:J202"/>
    <mergeCell ref="G191:G197"/>
    <mergeCell ref="H191:H197"/>
    <mergeCell ref="I191:I197"/>
    <mergeCell ref="J191:J197"/>
    <mergeCell ref="K191:K197"/>
    <mergeCell ref="L191:L197"/>
    <mergeCell ref="F191:F197"/>
    <mergeCell ref="K198:K202"/>
    <mergeCell ref="L198:L202"/>
    <mergeCell ref="A207:A217"/>
    <mergeCell ref="C207:C217"/>
    <mergeCell ref="D207:D217"/>
    <mergeCell ref="E207:E217"/>
    <mergeCell ref="F207:F213"/>
    <mergeCell ref="G207:G213"/>
    <mergeCell ref="H207:H213"/>
    <mergeCell ref="I207:I213"/>
    <mergeCell ref="A191:A203"/>
    <mergeCell ref="C191:C203"/>
    <mergeCell ref="D191:D203"/>
    <mergeCell ref="E191:E203"/>
    <mergeCell ref="A218:A230"/>
    <mergeCell ref="C218:C230"/>
    <mergeCell ref="D218:D230"/>
    <mergeCell ref="E218:E230"/>
    <mergeCell ref="F218:F226"/>
    <mergeCell ref="G218:G226"/>
    <mergeCell ref="H218:H226"/>
    <mergeCell ref="I218:I226"/>
    <mergeCell ref="B191:B203"/>
    <mergeCell ref="A204:A206"/>
    <mergeCell ref="B204:B206"/>
    <mergeCell ref="P207:P217"/>
    <mergeCell ref="Q207:Q217"/>
    <mergeCell ref="F214:F216"/>
    <mergeCell ref="G214:G216"/>
    <mergeCell ref="H214:H216"/>
    <mergeCell ref="I214:I216"/>
    <mergeCell ref="J214:J216"/>
    <mergeCell ref="K214:K216"/>
    <mergeCell ref="L214:L216"/>
    <mergeCell ref="J207:J213"/>
    <mergeCell ref="K207:K213"/>
    <mergeCell ref="L207:L213"/>
    <mergeCell ref="M207:M217"/>
    <mergeCell ref="N207:N217"/>
    <mergeCell ref="O207:O217"/>
    <mergeCell ref="J218:J226"/>
    <mergeCell ref="K218:K226"/>
    <mergeCell ref="F227:F229"/>
    <mergeCell ref="G227:G229"/>
    <mergeCell ref="H227:H229"/>
    <mergeCell ref="I227:I229"/>
    <mergeCell ref="J227:J229"/>
    <mergeCell ref="K227:K229"/>
    <mergeCell ref="L237:L239"/>
    <mergeCell ref="K241:L242"/>
    <mergeCell ref="M241:P242"/>
    <mergeCell ref="Q241:Q242"/>
    <mergeCell ref="N218:N230"/>
    <mergeCell ref="O218:O230"/>
    <mergeCell ref="P218:P230"/>
    <mergeCell ref="Q218:Q230"/>
    <mergeCell ref="L227:L229"/>
    <mergeCell ref="L218:L226"/>
    <mergeCell ref="M218:M230"/>
    <mergeCell ref="A244:D244"/>
    <mergeCell ref="M231:M240"/>
    <mergeCell ref="N231:N240"/>
    <mergeCell ref="O231:O240"/>
    <mergeCell ref="P231:P240"/>
    <mergeCell ref="Q231:Q240"/>
    <mergeCell ref="F237:F239"/>
    <mergeCell ref="G237:G239"/>
    <mergeCell ref="H237:H239"/>
    <mergeCell ref="I237:I239"/>
    <mergeCell ref="J237:J239"/>
    <mergeCell ref="G231:G236"/>
    <mergeCell ref="H231:H236"/>
    <mergeCell ref="I231:I236"/>
    <mergeCell ref="J231:J236"/>
    <mergeCell ref="K231:K236"/>
    <mergeCell ref="L231:L236"/>
    <mergeCell ref="A231:A240"/>
    <mergeCell ref="B231:B240"/>
    <mergeCell ref="C231:C240"/>
    <mergeCell ref="D231:D240"/>
    <mergeCell ref="E231:E240"/>
    <mergeCell ref="F231:F236"/>
    <mergeCell ref="K237:K239"/>
    <mergeCell ref="F247:H247"/>
    <mergeCell ref="I247:K247"/>
    <mergeCell ref="L247:Q247"/>
    <mergeCell ref="A248:B248"/>
    <mergeCell ref="C248:D248"/>
    <mergeCell ref="F248:H248"/>
    <mergeCell ref="I248:K248"/>
    <mergeCell ref="L248:Q248"/>
    <mergeCell ref="A245:B245"/>
    <mergeCell ref="C245:D245"/>
    <mergeCell ref="A246:B246"/>
    <mergeCell ref="C246:D246"/>
    <mergeCell ref="A247:B247"/>
    <mergeCell ref="C247:D247"/>
    <mergeCell ref="A249:B249"/>
    <mergeCell ref="C249:D249"/>
    <mergeCell ref="F249:H249"/>
    <mergeCell ref="I249:K249"/>
    <mergeCell ref="L249:Q249"/>
    <mergeCell ref="A250:B250"/>
    <mergeCell ref="C250:D250"/>
    <mergeCell ref="F250:H250"/>
    <mergeCell ref="I250:K250"/>
    <mergeCell ref="L250:Q250"/>
  </mergeCells>
  <printOptions horizontalCentered="1"/>
  <pageMargins left="0.25" right="0.25" top="0.25" bottom="0.25" header="0.3" footer="0.3"/>
  <pageSetup paperSize="138" scale="9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K31"/>
  <sheetViews>
    <sheetView topLeftCell="A6" workbookViewId="0">
      <selection activeCell="L23" sqref="L23"/>
    </sheetView>
  </sheetViews>
  <sheetFormatPr defaultRowHeight="15.6" customHeight="1"/>
  <cols>
    <col min="1" max="1" width="7" style="25" customWidth="1"/>
    <col min="2" max="2" width="17.28515625" style="25" customWidth="1"/>
    <col min="3" max="3" width="17.42578125" style="25" customWidth="1"/>
    <col min="4" max="4" width="26" style="25" customWidth="1"/>
    <col min="5" max="5" width="12.5703125" style="25" customWidth="1"/>
    <col min="6" max="7" width="10.85546875" style="25" bestFit="1" customWidth="1"/>
    <col min="8" max="8" width="9.140625" style="25"/>
    <col min="9" max="9" width="15.85546875" style="25" customWidth="1"/>
    <col min="10" max="10" width="21" style="25" customWidth="1"/>
    <col min="11" max="16384" width="9.140625" style="25"/>
  </cols>
  <sheetData>
    <row r="1" spans="1:11" ht="18.95" customHeight="1">
      <c r="A1" s="132" t="s">
        <v>308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8.95" customHeight="1">
      <c r="A2" s="133" t="s">
        <v>313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9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.6" customHeight="1">
      <c r="A4" s="26"/>
      <c r="B4" s="142" t="s">
        <v>56</v>
      </c>
      <c r="C4" s="143"/>
      <c r="D4" s="134"/>
      <c r="E4" s="134"/>
      <c r="F4" s="135"/>
      <c r="G4" s="33" t="s">
        <v>62</v>
      </c>
      <c r="H4" s="34"/>
      <c r="I4" s="134"/>
      <c r="J4" s="135"/>
      <c r="K4" s="26"/>
    </row>
    <row r="5" spans="1:11" ht="15.6" customHeight="1">
      <c r="A5" s="26"/>
      <c r="B5" s="144" t="s">
        <v>57</v>
      </c>
      <c r="C5" s="145"/>
      <c r="D5" s="136"/>
      <c r="E5" s="136"/>
      <c r="F5" s="137"/>
      <c r="G5" s="35" t="s">
        <v>57</v>
      </c>
      <c r="H5" s="36"/>
      <c r="I5" s="136"/>
      <c r="J5" s="137"/>
      <c r="K5" s="26"/>
    </row>
    <row r="6" spans="1:11" ht="15.6" customHeight="1">
      <c r="A6" s="26"/>
      <c r="B6" s="144" t="s">
        <v>58</v>
      </c>
      <c r="C6" s="145"/>
      <c r="D6" s="136"/>
      <c r="E6" s="136"/>
      <c r="F6" s="137"/>
      <c r="G6" s="35" t="s">
        <v>63</v>
      </c>
      <c r="H6" s="36"/>
      <c r="I6" s="136"/>
      <c r="J6" s="137"/>
      <c r="K6" s="26"/>
    </row>
    <row r="7" spans="1:11" ht="15.6" customHeight="1">
      <c r="A7" s="26"/>
      <c r="B7" s="146" t="s">
        <v>59</v>
      </c>
      <c r="C7" s="147"/>
      <c r="D7" s="138"/>
      <c r="E7" s="138"/>
      <c r="F7" s="139"/>
      <c r="G7" s="141"/>
      <c r="H7" s="138"/>
      <c r="I7" s="138"/>
      <c r="J7" s="139"/>
      <c r="K7" s="26"/>
    </row>
    <row r="8" spans="1:11" ht="15.6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5.6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8" customHeight="1">
      <c r="B10" s="170" t="s">
        <v>284</v>
      </c>
      <c r="C10" s="170" t="s">
        <v>285</v>
      </c>
      <c r="D10" s="170" t="s">
        <v>21</v>
      </c>
      <c r="E10" s="170" t="s">
        <v>286</v>
      </c>
      <c r="F10" s="171" t="s">
        <v>287</v>
      </c>
      <c r="G10" s="171"/>
      <c r="H10" s="171"/>
      <c r="I10" s="171"/>
      <c r="J10" s="169" t="s">
        <v>0</v>
      </c>
    </row>
    <row r="11" spans="1:11" ht="18" customHeight="1">
      <c r="B11" s="170"/>
      <c r="C11" s="170"/>
      <c r="D11" s="170"/>
      <c r="E11" s="170"/>
      <c r="F11" s="37" t="s">
        <v>4</v>
      </c>
      <c r="G11" s="37" t="s">
        <v>3</v>
      </c>
      <c r="H11" s="37" t="s">
        <v>2</v>
      </c>
      <c r="I11" s="37" t="s">
        <v>1</v>
      </c>
      <c r="J11" s="169"/>
    </row>
    <row r="12" spans="1:11" ht="17.100000000000001" customHeight="1">
      <c r="B12" s="140" t="s">
        <v>301</v>
      </c>
      <c r="C12" s="130">
        <v>0.22500000000000001</v>
      </c>
      <c r="D12" s="28" t="s">
        <v>288</v>
      </c>
      <c r="E12" s="29">
        <v>7.4999999999999997E-2</v>
      </c>
      <c r="F12" s="42">
        <f>'Highly Proficient'!M14</f>
        <v>0</v>
      </c>
      <c r="G12" s="42">
        <f>'Highly Proficient'!N14</f>
        <v>0</v>
      </c>
      <c r="H12" s="43"/>
      <c r="I12" s="39" t="e">
        <f>'Highly Proficient'!P14</f>
        <v>#DIV/0!</v>
      </c>
      <c r="J12" s="39" t="e">
        <f>'Highly Proficient'!Q14</f>
        <v>#DIV/0!</v>
      </c>
    </row>
    <row r="13" spans="1:11" ht="17.100000000000001" customHeight="1">
      <c r="B13" s="140"/>
      <c r="C13" s="130"/>
      <c r="D13" s="28" t="s">
        <v>289</v>
      </c>
      <c r="E13" s="29">
        <v>7.4999999999999997E-2</v>
      </c>
      <c r="F13" s="42">
        <f>'Highly Proficient'!M30</f>
        <v>0</v>
      </c>
      <c r="G13" s="42">
        <f>'Highly Proficient'!N30</f>
        <v>0</v>
      </c>
      <c r="H13" s="42">
        <f>'Highly Proficient'!O30</f>
        <v>0</v>
      </c>
      <c r="I13" s="39" t="e">
        <f>'Highly Proficient'!P30</f>
        <v>#DIV/0!</v>
      </c>
      <c r="J13" s="39" t="e">
        <f>'Highly Proficient'!Q30</f>
        <v>#DIV/0!</v>
      </c>
    </row>
    <row r="14" spans="1:11" ht="17.100000000000001" customHeight="1">
      <c r="B14" s="140"/>
      <c r="C14" s="130"/>
      <c r="D14" s="28" t="s">
        <v>290</v>
      </c>
      <c r="E14" s="29">
        <v>7.4999999999999997E-2</v>
      </c>
      <c r="F14" s="42">
        <f>'Highly Proficient'!M53</f>
        <v>0</v>
      </c>
      <c r="G14" s="42">
        <f>'Highly Proficient'!N53</f>
        <v>0</v>
      </c>
      <c r="H14" s="43"/>
      <c r="I14" s="39" t="e">
        <f>'Highly Proficient'!P53</f>
        <v>#DIV/0!</v>
      </c>
      <c r="J14" s="39" t="e">
        <f>'Highly Proficient'!Q53</f>
        <v>#DIV/0!</v>
      </c>
    </row>
    <row r="15" spans="1:11" ht="17.100000000000001" customHeight="1">
      <c r="B15" s="140" t="s">
        <v>302</v>
      </c>
      <c r="C15" s="130">
        <v>0.22500000000000001</v>
      </c>
      <c r="D15" s="28" t="s">
        <v>291</v>
      </c>
      <c r="E15" s="29">
        <v>7.4999999999999997E-2</v>
      </c>
      <c r="F15" s="42">
        <f>'Highly Proficient'!M71</f>
        <v>0</v>
      </c>
      <c r="G15" s="42">
        <f>'Highly Proficient'!N71</f>
        <v>0</v>
      </c>
      <c r="H15" s="43"/>
      <c r="I15" s="39" t="e">
        <f>'Highly Proficient'!P71</f>
        <v>#DIV/0!</v>
      </c>
      <c r="J15" s="39" t="e">
        <f>'Highly Proficient'!Q71</f>
        <v>#DIV/0!</v>
      </c>
    </row>
    <row r="16" spans="1:11" ht="17.100000000000001" customHeight="1">
      <c r="B16" s="140"/>
      <c r="C16" s="130"/>
      <c r="D16" s="28" t="s">
        <v>292</v>
      </c>
      <c r="E16" s="29">
        <v>7.4999999999999997E-2</v>
      </c>
      <c r="F16" s="42">
        <f>'Highly Proficient'!M103</f>
        <v>0</v>
      </c>
      <c r="G16" s="42">
        <f>'Highly Proficient'!N103</f>
        <v>0</v>
      </c>
      <c r="H16" s="43"/>
      <c r="I16" s="39" t="e">
        <f>'Highly Proficient'!P103</f>
        <v>#DIV/0!</v>
      </c>
      <c r="J16" s="39" t="e">
        <f>'Highly Proficient'!Q103</f>
        <v>#DIV/0!</v>
      </c>
    </row>
    <row r="17" spans="1:11" ht="17.100000000000001" customHeight="1">
      <c r="B17" s="140"/>
      <c r="C17" s="130"/>
      <c r="D17" s="28" t="s">
        <v>293</v>
      </c>
      <c r="E17" s="29">
        <v>7.4999999999999997E-2</v>
      </c>
      <c r="F17" s="42">
        <f>'Highly Proficient'!M120</f>
        <v>0</v>
      </c>
      <c r="G17" s="42">
        <f>'Highly Proficient'!N120</f>
        <v>0</v>
      </c>
      <c r="H17" s="43"/>
      <c r="I17" s="39" t="e">
        <f>'Highly Proficient'!P120</f>
        <v>#DIV/0!</v>
      </c>
      <c r="J17" s="39" t="e">
        <f>'Highly Proficient'!Q120</f>
        <v>#DIV/0!</v>
      </c>
    </row>
    <row r="18" spans="1:11" ht="17.100000000000001" customHeight="1">
      <c r="B18" s="140" t="s">
        <v>303</v>
      </c>
      <c r="C18" s="130">
        <v>0.22500000000000001</v>
      </c>
      <c r="D18" s="28" t="s">
        <v>294</v>
      </c>
      <c r="E18" s="29">
        <v>7.4999999999999997E-2</v>
      </c>
      <c r="F18" s="42">
        <f>'Highly Proficient'!M132</f>
        <v>0</v>
      </c>
      <c r="G18" s="42">
        <f>'Highly Proficient'!N132</f>
        <v>0</v>
      </c>
      <c r="H18" s="43"/>
      <c r="I18" s="39" t="e">
        <f>'Highly Proficient'!P132</f>
        <v>#DIV/0!</v>
      </c>
      <c r="J18" s="39" t="e">
        <f>'Highly Proficient'!Q132</f>
        <v>#DIV/0!</v>
      </c>
    </row>
    <row r="19" spans="1:11" ht="17.100000000000001" customHeight="1">
      <c r="B19" s="140"/>
      <c r="C19" s="130"/>
      <c r="D19" s="28" t="s">
        <v>295</v>
      </c>
      <c r="E19" s="29">
        <v>7.4999999999999997E-2</v>
      </c>
      <c r="F19" s="42">
        <f>'Highly Proficient'!M154</f>
        <v>0</v>
      </c>
      <c r="G19" s="42">
        <f>'Highly Proficient'!N154</f>
        <v>0</v>
      </c>
      <c r="H19" s="43"/>
      <c r="I19" s="39" t="e">
        <f>'Highly Proficient'!P154</f>
        <v>#DIV/0!</v>
      </c>
      <c r="J19" s="39" t="e">
        <f>'Highly Proficient'!Q154</f>
        <v>#DIV/0!</v>
      </c>
    </row>
    <row r="20" spans="1:11" ht="17.100000000000001" customHeight="1">
      <c r="B20" s="140"/>
      <c r="C20" s="130"/>
      <c r="D20" s="28" t="s">
        <v>296</v>
      </c>
      <c r="E20" s="29">
        <v>7.4999999999999997E-2</v>
      </c>
      <c r="F20" s="42">
        <f>'Highly Proficient'!M174</f>
        <v>0</v>
      </c>
      <c r="G20" s="42">
        <f>'Highly Proficient'!N174</f>
        <v>0</v>
      </c>
      <c r="H20" s="43"/>
      <c r="I20" s="39" t="e">
        <f>'Highly Proficient'!P174</f>
        <v>#DIV/0!</v>
      </c>
      <c r="J20" s="39" t="e">
        <f>'Highly Proficient'!Q174</f>
        <v>#DIV/0!</v>
      </c>
    </row>
    <row r="21" spans="1:11" ht="17.100000000000001" customHeight="1">
      <c r="B21" s="140" t="s">
        <v>304</v>
      </c>
      <c r="C21" s="130">
        <v>0.22500000000000001</v>
      </c>
      <c r="D21" s="28" t="s">
        <v>297</v>
      </c>
      <c r="E21" s="29">
        <v>7.4999999999999997E-2</v>
      </c>
      <c r="F21" s="42">
        <f>'Highly Proficient'!M191</f>
        <v>0</v>
      </c>
      <c r="G21" s="42">
        <f>'Highly Proficient'!N191</f>
        <v>0</v>
      </c>
      <c r="H21" s="43"/>
      <c r="I21" s="39" t="e">
        <f>'Highly Proficient'!P191</f>
        <v>#DIV/0!</v>
      </c>
      <c r="J21" s="39" t="e">
        <f>'Highly Proficient'!Q191</f>
        <v>#DIV/0!</v>
      </c>
    </row>
    <row r="22" spans="1:11" ht="17.100000000000001" customHeight="1">
      <c r="B22" s="140"/>
      <c r="C22" s="130"/>
      <c r="D22" s="28" t="s">
        <v>298</v>
      </c>
      <c r="E22" s="29">
        <v>7.4999999999999997E-2</v>
      </c>
      <c r="F22" s="42">
        <f>'Highly Proficient'!M207</f>
        <v>0</v>
      </c>
      <c r="G22" s="42">
        <f>'Highly Proficient'!N207</f>
        <v>0</v>
      </c>
      <c r="H22" s="43"/>
      <c r="I22" s="39" t="e">
        <f>'Highly Proficient'!P207</f>
        <v>#DIV/0!</v>
      </c>
      <c r="J22" s="39" t="e">
        <f>'Highly Proficient'!Q207</f>
        <v>#DIV/0!</v>
      </c>
    </row>
    <row r="23" spans="1:11" ht="17.100000000000001" customHeight="1">
      <c r="B23" s="140"/>
      <c r="C23" s="130"/>
      <c r="D23" s="28" t="s">
        <v>299</v>
      </c>
      <c r="E23" s="29">
        <v>7.4999999999999997E-2</v>
      </c>
      <c r="F23" s="42">
        <f>'Highly Proficient'!M218</f>
        <v>0</v>
      </c>
      <c r="G23" s="42">
        <f>'Highly Proficient'!N218</f>
        <v>0</v>
      </c>
      <c r="H23" s="43"/>
      <c r="I23" s="39" t="e">
        <f>'Highly Proficient'!P218</f>
        <v>#DIV/0!</v>
      </c>
      <c r="J23" s="39" t="e">
        <f>'Highly Proficient'!Q218</f>
        <v>#DIV/0!</v>
      </c>
    </row>
    <row r="24" spans="1:11" ht="17.100000000000001" customHeight="1">
      <c r="B24" s="30" t="s">
        <v>305</v>
      </c>
      <c r="C24" s="31">
        <v>0.1</v>
      </c>
      <c r="D24" s="28" t="s">
        <v>300</v>
      </c>
      <c r="E24" s="31">
        <v>0.1</v>
      </c>
      <c r="F24" s="42">
        <f>'Highly Proficient'!M231</f>
        <v>0</v>
      </c>
      <c r="G24" s="42">
        <f>'Highly Proficient'!N231</f>
        <v>0</v>
      </c>
      <c r="H24" s="43"/>
      <c r="I24" s="39" t="e">
        <f>'Highly Proficient'!P231</f>
        <v>#DIV/0!</v>
      </c>
      <c r="J24" s="39" t="e">
        <f>'Highly Proficient'!Q231</f>
        <v>#DIV/0!</v>
      </c>
    </row>
    <row r="25" spans="1:11" ht="17.100000000000001" customHeight="1">
      <c r="B25" s="172" t="s">
        <v>306</v>
      </c>
      <c r="C25" s="172"/>
      <c r="D25" s="172"/>
      <c r="E25" s="172"/>
      <c r="F25" s="172"/>
      <c r="G25" s="172"/>
      <c r="H25" s="172"/>
      <c r="I25" s="172"/>
      <c r="J25" s="44" t="e">
        <f>'Highly Proficient'!Q241</f>
        <v>#DIV/0!</v>
      </c>
    </row>
    <row r="26" spans="1:11" ht="17.100000000000001" customHeight="1">
      <c r="B26" s="172" t="s">
        <v>307</v>
      </c>
      <c r="C26" s="172"/>
      <c r="D26" s="172"/>
      <c r="E26" s="172"/>
      <c r="F26" s="172"/>
      <c r="G26" s="172"/>
      <c r="H26" s="172"/>
      <c r="I26" s="172"/>
      <c r="J26" s="44" t="e">
        <f>'Highly Proficient'!M241</f>
        <v>#DIV/0!</v>
      </c>
    </row>
    <row r="30" spans="1:11" ht="15.6" customHeight="1">
      <c r="A30" s="148" t="s">
        <v>310</v>
      </c>
      <c r="B30" s="148"/>
      <c r="C30" s="148"/>
      <c r="D30" s="148"/>
      <c r="E30" s="148" t="s">
        <v>311</v>
      </c>
      <c r="F30" s="148"/>
      <c r="G30" s="148"/>
      <c r="H30" s="148"/>
      <c r="I30" s="148" t="s">
        <v>312</v>
      </c>
      <c r="J30" s="148"/>
      <c r="K30" s="148"/>
    </row>
    <row r="31" spans="1:11" ht="15.6" customHeight="1">
      <c r="A31" s="149" t="s">
        <v>169</v>
      </c>
      <c r="B31" s="149"/>
      <c r="C31" s="149"/>
      <c r="D31" s="149"/>
      <c r="E31" s="149" t="s">
        <v>168</v>
      </c>
      <c r="F31" s="149"/>
      <c r="G31" s="149"/>
      <c r="H31" s="149"/>
      <c r="I31" s="149" t="s">
        <v>170</v>
      </c>
      <c r="J31" s="149"/>
      <c r="K31" s="149"/>
    </row>
  </sheetData>
  <mergeCells count="36">
    <mergeCell ref="A31:D31"/>
    <mergeCell ref="E31:H31"/>
    <mergeCell ref="I31:K31"/>
    <mergeCell ref="B21:B23"/>
    <mergeCell ref="C21:C23"/>
    <mergeCell ref="B25:I25"/>
    <mergeCell ref="B26:I26"/>
    <mergeCell ref="A30:D30"/>
    <mergeCell ref="E30:H30"/>
    <mergeCell ref="I30:K30"/>
    <mergeCell ref="B12:B14"/>
    <mergeCell ref="C12:C14"/>
    <mergeCell ref="B15:B17"/>
    <mergeCell ref="C15:C17"/>
    <mergeCell ref="B18:B20"/>
    <mergeCell ref="C18:C20"/>
    <mergeCell ref="J10:J11"/>
    <mergeCell ref="B6:C6"/>
    <mergeCell ref="D6:F6"/>
    <mergeCell ref="I6:J6"/>
    <mergeCell ref="B7:C7"/>
    <mergeCell ref="D7:F7"/>
    <mergeCell ref="G7:J7"/>
    <mergeCell ref="B10:B11"/>
    <mergeCell ref="C10:C11"/>
    <mergeCell ref="D10:D11"/>
    <mergeCell ref="E10:E11"/>
    <mergeCell ref="F10:I10"/>
    <mergeCell ref="B5:C5"/>
    <mergeCell ref="D5:F5"/>
    <mergeCell ref="I5:J5"/>
    <mergeCell ref="A1:K1"/>
    <mergeCell ref="A2:K2"/>
    <mergeCell ref="B4:C4"/>
    <mergeCell ref="D4:F4"/>
    <mergeCell ref="I4:J4"/>
  </mergeCells>
  <pageMargins left="0.7" right="0.7" top="0.75" bottom="0.75" header="0.3" footer="0.3"/>
  <pageSetup paperSize="13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Proficient</vt:lpstr>
      <vt:lpstr>Summary-Proficient</vt:lpstr>
      <vt:lpstr>Highly Proficient</vt:lpstr>
      <vt:lpstr>Summary-Highly Proficient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2018-08-24T03:56:23Z</cp:lastPrinted>
  <dcterms:created xsi:type="dcterms:W3CDTF">2018-08-08T04:45:12Z</dcterms:created>
  <dcterms:modified xsi:type="dcterms:W3CDTF">2018-08-27T23:41:28Z</dcterms:modified>
</cp:coreProperties>
</file>